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G12" i="1" l="1"/>
  <c r="G14" i="1"/>
  <c r="G15" i="1"/>
  <c r="G21" i="1"/>
  <c r="G22" i="1"/>
  <c r="G23" i="1"/>
  <c r="G24" i="1"/>
  <c r="G29" i="1"/>
  <c r="G30" i="1"/>
  <c r="G31" i="1"/>
  <c r="G32" i="1"/>
  <c r="G33" i="1"/>
  <c r="G38" i="1"/>
  <c r="G39" i="1"/>
  <c r="G40" i="1"/>
  <c r="G41" i="1"/>
  <c r="G42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80" i="1"/>
  <c r="G83" i="1"/>
  <c r="G84" i="1"/>
  <c r="I84" i="1"/>
  <c r="F15" i="1"/>
  <c r="F24" i="1"/>
  <c r="F33" i="1"/>
  <c r="F42" i="1"/>
  <c r="F51" i="1"/>
  <c r="F61" i="1"/>
  <c r="F69" i="1"/>
  <c r="F80" i="1"/>
  <c r="F83" i="1"/>
  <c r="F84" i="1"/>
  <c r="E15" i="1"/>
  <c r="E24" i="1"/>
  <c r="E33" i="1"/>
  <c r="E42" i="1"/>
  <c r="E51" i="1"/>
  <c r="E61" i="1"/>
  <c r="E69" i="1"/>
  <c r="E80" i="1"/>
  <c r="E83" i="1"/>
  <c r="E84" i="1"/>
  <c r="D15" i="1"/>
  <c r="D24" i="1"/>
  <c r="D33" i="1"/>
  <c r="D42" i="1"/>
  <c r="D51" i="1"/>
  <c r="D61" i="1"/>
  <c r="D69" i="1"/>
  <c r="D80" i="1"/>
  <c r="D83" i="1"/>
  <c r="D84" i="1"/>
  <c r="C15" i="1"/>
  <c r="C24" i="1"/>
  <c r="C33" i="1"/>
  <c r="C42" i="1"/>
  <c r="C51" i="1"/>
  <c r="C61" i="1"/>
  <c r="C69" i="1"/>
  <c r="C80" i="1"/>
  <c r="C83" i="1"/>
  <c r="C84" i="1"/>
  <c r="R79" i="1"/>
  <c r="G79" i="1"/>
  <c r="G78" i="1"/>
  <c r="R73" i="1"/>
  <c r="R63" i="1"/>
</calcChain>
</file>

<file path=xl/sharedStrings.xml><?xml version="1.0" encoding="utf-8"?>
<sst xmlns="http://schemas.openxmlformats.org/spreadsheetml/2006/main" count="157" uniqueCount="155">
  <si>
    <t>TRƯỜNG ĐH LẠC HỒNG</t>
  </si>
  <si>
    <t>PHÒNG ĐÀO TẠO</t>
  </si>
  <si>
    <t>KHOA CNSH - MÔI TRƯỜNG</t>
  </si>
  <si>
    <t>CHƯƠNG TRÌNH ĐÀO TẠO THEO TÍN CHỈ KHÓA 2011 - 2015</t>
  </si>
  <si>
    <t>CHUYÊN NGÀNH: CÔNG NGHỆ MÔI TRƯỜNG</t>
  </si>
  <si>
    <t>MÃ
MH</t>
  </si>
  <si>
    <t>MÔN HỌC</t>
  </si>
  <si>
    <t>Số Tín Chỉ</t>
  </si>
  <si>
    <t>SỐ TIẾT</t>
  </si>
  <si>
    <t>HK</t>
  </si>
  <si>
    <t>T/hành + 
B/tập = %</t>
  </si>
  <si>
    <t>Tổng TC</t>
  </si>
  <si>
    <t>Lý Thuyết</t>
  </si>
  <si>
    <t>Thực Hành</t>
  </si>
  <si>
    <t>Bài Tập</t>
  </si>
  <si>
    <t>11001</t>
  </si>
  <si>
    <t>Giáo Dục Thể Chất 1</t>
  </si>
  <si>
    <t>TOEIC 1</t>
  </si>
  <si>
    <t>11013</t>
  </si>
  <si>
    <t>Toán B1</t>
  </si>
  <si>
    <t>11021</t>
  </si>
  <si>
    <t>Vật Lý Đại Cương</t>
  </si>
  <si>
    <t>11028</t>
  </si>
  <si>
    <t>Đại cương môi trường</t>
  </si>
  <si>
    <t>11024</t>
  </si>
  <si>
    <t>Hoá học đại cương</t>
  </si>
  <si>
    <t>6008</t>
  </si>
  <si>
    <t>Thí Nghiệm Hóa Đại Cương</t>
  </si>
  <si>
    <t>HỌC KỲ 1</t>
  </si>
  <si>
    <t>Giáo Dục Thể Chất 2</t>
  </si>
  <si>
    <t>TOEIC 2</t>
  </si>
  <si>
    <t>11014</t>
  </si>
  <si>
    <t>Toán B2</t>
  </si>
  <si>
    <t>11022</t>
  </si>
  <si>
    <t>Thí Nghiệm Vật Lý</t>
  </si>
  <si>
    <t>11018</t>
  </si>
  <si>
    <t>Tin học đại cương (Kỹ Thuật Lập Trình Pascal)</t>
  </si>
  <si>
    <t>14310</t>
  </si>
  <si>
    <t>Vẽ kỹ thuật-Autocad</t>
  </si>
  <si>
    <t>6125</t>
  </si>
  <si>
    <t>Vi Sinh Vật Kỹ Thuật Môi Trường</t>
  </si>
  <si>
    <t>6001</t>
  </si>
  <si>
    <t>An toàn Lao Động</t>
  </si>
  <si>
    <t>HỌC KỲ 2</t>
  </si>
  <si>
    <t>Giáo Dục Thể Chất 3</t>
  </si>
  <si>
    <t>TOEIC 3</t>
  </si>
  <si>
    <t>11015</t>
  </si>
  <si>
    <t>Toán B3</t>
  </si>
  <si>
    <t>Hoá lý 1</t>
  </si>
  <si>
    <t>6017</t>
  </si>
  <si>
    <t>Hóa Sinh</t>
  </si>
  <si>
    <t>14302</t>
  </si>
  <si>
    <t>Hóa hữu cơ</t>
  </si>
  <si>
    <t>6123</t>
  </si>
  <si>
    <t>TN Vi Sinh Vật KT Môi Trường</t>
  </si>
  <si>
    <t>6121</t>
  </si>
  <si>
    <t>Thủy động lực học Môi Trường</t>
  </si>
  <si>
    <t>HỌC KỲ 3</t>
  </si>
  <si>
    <t>11004</t>
  </si>
  <si>
    <t>Những Nguyên Lý Cơ Bản Của Chủ Nghĩa Mác Lê Nin</t>
  </si>
  <si>
    <t>TOEIC 4</t>
  </si>
  <si>
    <t>11023</t>
  </si>
  <si>
    <t>Xác suất thống kê</t>
  </si>
  <si>
    <t>11025</t>
  </si>
  <si>
    <t>Pháp luật đại cương</t>
  </si>
  <si>
    <t>14304</t>
  </si>
  <si>
    <t>Hóa lý 2</t>
  </si>
  <si>
    <t>6019</t>
  </si>
  <si>
    <t>Hóa Học Môi Trường</t>
  </si>
  <si>
    <t>6023</t>
  </si>
  <si>
    <t>Truyền nhiệt</t>
  </si>
  <si>
    <t>6020</t>
  </si>
  <si>
    <t>Thí Nghiệm Hóa Học Môi Trường</t>
  </si>
  <si>
    <t>HỌC KỲ 4</t>
  </si>
  <si>
    <t>11026</t>
  </si>
  <si>
    <t>Phương Pháp Nghiên Cứu Khoa Học</t>
  </si>
  <si>
    <t>TOEIC 5</t>
  </si>
  <si>
    <t>6009</t>
  </si>
  <si>
    <t>Thí Nghiệm Hóa Lý</t>
  </si>
  <si>
    <t>6101</t>
  </si>
  <si>
    <t>Anh văn chuyên ngành - CNMT</t>
  </si>
  <si>
    <t>6021</t>
  </si>
  <si>
    <t>Hóa phân tích</t>
  </si>
  <si>
    <t>6105</t>
  </si>
  <si>
    <t>Độc Học Môi Trường</t>
  </si>
  <si>
    <t>6006</t>
  </si>
  <si>
    <t>Quá trình TB Chuyển Khối</t>
  </si>
  <si>
    <t>6014</t>
  </si>
  <si>
    <t>Thực tập tham quan</t>
  </si>
  <si>
    <t>HỌC KỲ 5</t>
  </si>
  <si>
    <t>11006</t>
  </si>
  <si>
    <t>Tư Tưởng Hồ Chí Minh</t>
  </si>
  <si>
    <t>6005</t>
  </si>
  <si>
    <t>Kỹ thuật phản ứng</t>
  </si>
  <si>
    <t>6010</t>
  </si>
  <si>
    <t>Thí Nghiệm Hóa Phân Tích</t>
  </si>
  <si>
    <t>6102</t>
  </si>
  <si>
    <t>Công Nghệ Sản Xuất Sạch Hơn</t>
  </si>
  <si>
    <t>6103</t>
  </si>
  <si>
    <t>Công Nghệ Sinh Học Môi Trường</t>
  </si>
  <si>
    <t>6018</t>
  </si>
  <si>
    <t>Thí Nghiệm Hóa Sinh</t>
  </si>
  <si>
    <t>6111</t>
  </si>
  <si>
    <t>Kinh Tế Môi Trường</t>
  </si>
  <si>
    <t>6113</t>
  </si>
  <si>
    <t>Kỹ thuật xử lý ô nhiễm không khí</t>
  </si>
  <si>
    <t>6128</t>
  </si>
  <si>
    <t>Quản lý Tài Nguyên &amp; Môi 
Trường</t>
  </si>
  <si>
    <t>HỌC KỲ 6</t>
  </si>
  <si>
    <t>11005</t>
  </si>
  <si>
    <t>Đường Lối Cách Mạng Của Đảng Cộng Sản Việt Nam</t>
  </si>
  <si>
    <t>Thí nghiệm xử lý khí thải và chất thải rắn</t>
  </si>
  <si>
    <t>Môn thay đổi</t>
  </si>
  <si>
    <t>6011</t>
  </si>
  <si>
    <t>Thí Nghiệm Quá Trình Thiết Bị</t>
  </si>
  <si>
    <t>14401</t>
  </si>
  <si>
    <t>Tính toán thiết kế thiết bị</t>
  </si>
  <si>
    <t>6117</t>
  </si>
  <si>
    <t>Quản lý và xử lý chất thải rắn độc hại</t>
  </si>
  <si>
    <t>6112</t>
  </si>
  <si>
    <t>Kỹ thuật xử lý nước cấp &amp; nước thải</t>
  </si>
  <si>
    <t>6106</t>
  </si>
  <si>
    <t>GIS đại cương</t>
  </si>
  <si>
    <t>6013</t>
  </si>
  <si>
    <t>Thực tập kỹ thuật</t>
  </si>
  <si>
    <t>HỌC KỲ 7</t>
  </si>
  <si>
    <t>6124</t>
  </si>
  <si>
    <t>Ứng dụng GIS trong  Môi Trường</t>
  </si>
  <si>
    <t>6024</t>
  </si>
  <si>
    <t>Đồ án môn học quá trình TB</t>
  </si>
  <si>
    <t>6110</t>
  </si>
  <si>
    <t>Iso 14000 &amp; kiểm toán Môi Trường</t>
  </si>
  <si>
    <t>Thí nghiệm xử lý nước thải và nước cấp</t>
  </si>
  <si>
    <t>6120</t>
  </si>
  <si>
    <t>Thí Nghiệm Xử Lý Chất thải</t>
  </si>
  <si>
    <t>6115</t>
  </si>
  <si>
    <t xml:space="preserve">Quản lý môi trường đô thị &amp; KCN </t>
  </si>
  <si>
    <t>TỰ CHỌN 4 TÍN CHỈ</t>
  </si>
  <si>
    <t>6114</t>
  </si>
  <si>
    <t>Mô hình hóa &amp; điều khiển QTCN Môi Trường</t>
  </si>
  <si>
    <t>6104</t>
  </si>
  <si>
    <t>Đánh giá rủi ro và tác động Môi Trường</t>
  </si>
  <si>
    <t>14402</t>
  </si>
  <si>
    <t>Ăn mòn và bảo vệ vật liệu</t>
  </si>
  <si>
    <t>Kỹ thuật xử lý ô nhiễm đất</t>
  </si>
  <si>
    <t>6127</t>
  </si>
  <si>
    <t xml:space="preserve">Dụng cụ đo </t>
  </si>
  <si>
    <t>HỌC KỲ 8</t>
  </si>
  <si>
    <t>99999</t>
  </si>
  <si>
    <t>Thi Tốt Nghiệp</t>
  </si>
  <si>
    <t>11901</t>
  </si>
  <si>
    <t>Chính trị Tổng hợp</t>
  </si>
  <si>
    <t>HỌC KỲ 9</t>
  </si>
  <si>
    <t>TỔNG CỘNG TOÀN KHÓA</t>
  </si>
  <si>
    <t xml:space="preserve">      Khoa CNSH - Môi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</si>
</sst>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9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12"/>
      <color indexed="12"/>
      <name val="Times New Roman"/>
      <family val="1"/>
    </font>
    <font>
      <b/>
      <sz val="13"/>
      <name val="Times New Roman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3"/>
      <color rgb="FF000000"/>
      <name val="Times New Roman"/>
      <family val="1"/>
    </font>
    <font>
      <sz val="13"/>
      <name val="Arial"/>
      <family val="2"/>
    </font>
    <font>
      <sz val="14"/>
      <name val="Times New Roman"/>
      <family val="1"/>
    </font>
    <font>
      <b/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1" applyFont="1" applyFill="1" applyAlignment="1">
      <alignment horizontal="left" vertical="center" shrinkToFit="1"/>
    </xf>
    <xf numFmtId="0" fontId="3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4" fillId="0" borderId="0" xfId="0" applyFont="1" applyFill="1" applyAlignment="1">
      <alignment shrinkToFit="1"/>
    </xf>
    <xf numFmtId="0" fontId="2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center" shrinkToFit="1"/>
    </xf>
    <xf numFmtId="0" fontId="6" fillId="0" borderId="0" xfId="0" applyFont="1" applyFill="1" applyAlignment="1">
      <alignment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shrinkToFit="1"/>
    </xf>
    <xf numFmtId="0" fontId="6" fillId="0" borderId="0" xfId="0" applyFont="1" applyFill="1" applyBorder="1" applyAlignment="1">
      <alignment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1" fontId="9" fillId="0" borderId="1" xfId="0" applyNumberFormat="1" applyFont="1" applyFill="1" applyBorder="1" applyAlignment="1">
      <alignment horizontal="center" vertical="center" shrinkToFit="1"/>
    </xf>
    <xf numFmtId="1" fontId="9" fillId="0" borderId="1" xfId="0" applyNumberFormat="1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4" fillId="0" borderId="0" xfId="0" applyFont="1" applyFill="1"/>
    <xf numFmtId="1" fontId="3" fillId="0" borderId="0" xfId="0" applyNumberFormat="1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center" vertical="top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164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164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64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2" fillId="0" borderId="0" xfId="0" applyFont="1" applyFill="1"/>
    <xf numFmtId="0" fontId="10" fillId="2" borderId="1" xfId="0" applyFont="1" applyFill="1" applyBorder="1" applyAlignment="1">
      <alignment horizontal="center" vertical="center" shrinkToFit="1"/>
    </xf>
    <xf numFmtId="164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vertical="center" shrinkToFit="1"/>
    </xf>
    <xf numFmtId="1" fontId="4" fillId="0" borderId="0" xfId="0" applyNumberFormat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horizontal="left" vertical="center" shrinkToFit="1"/>
    </xf>
    <xf numFmtId="164" fontId="6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shrinkToFit="1"/>
    </xf>
    <xf numFmtId="1" fontId="9" fillId="0" borderId="1" xfId="0" applyNumberFormat="1" applyFont="1" applyFill="1" applyBorder="1" applyAlignment="1">
      <alignment horizontal="justify" vertical="center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164" fontId="6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justify" vertical="center" wrapText="1"/>
    </xf>
    <xf numFmtId="164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3" borderId="0" xfId="0" applyFont="1" applyFill="1"/>
    <xf numFmtId="0" fontId="3" fillId="3" borderId="0" xfId="0" applyFont="1" applyFill="1"/>
    <xf numFmtId="49" fontId="3" fillId="3" borderId="2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49" fontId="3" fillId="4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shrinkToFit="1"/>
    </xf>
    <xf numFmtId="164" fontId="3" fillId="4" borderId="1" xfId="0" applyNumberFormat="1" applyFont="1" applyFill="1" applyBorder="1" applyAlignment="1">
      <alignment horizontal="center" vertical="center" shrinkToFit="1"/>
    </xf>
    <xf numFmtId="164" fontId="6" fillId="4" borderId="1" xfId="0" applyNumberFormat="1" applyFont="1" applyFill="1" applyBorder="1" applyAlignment="1">
      <alignment horizontal="center" vertical="center" shrinkToFit="1"/>
    </xf>
    <xf numFmtId="0" fontId="3" fillId="4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49" fontId="11" fillId="4" borderId="1" xfId="0" applyNumberFormat="1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left" vertical="center" shrinkToFit="1"/>
    </xf>
    <xf numFmtId="0" fontId="1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justify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16" fillId="0" borderId="0" xfId="0" applyFont="1" applyFill="1"/>
    <xf numFmtId="0" fontId="7" fillId="2" borderId="1" xfId="0" applyFont="1" applyFill="1" applyBorder="1" applyAlignment="1">
      <alignment horizontal="center" vertical="center" shrinkToFit="1"/>
    </xf>
    <xf numFmtId="164" fontId="7" fillId="2" borderId="1" xfId="0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18" fillId="0" borderId="0" xfId="0" applyFont="1" applyFill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vertical="center"/>
    </xf>
    <xf numFmtId="0" fontId="1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NumberFormat="1" applyFont="1" applyFill="1"/>
    <xf numFmtId="0" fontId="6" fillId="0" borderId="0" xfId="0" applyNumberFormat="1" applyFont="1" applyFill="1" applyAlignment="1">
      <alignment horizontal="center"/>
    </xf>
  </cellXfs>
  <cellStyles count="2">
    <cellStyle name="Normal" xfId="0" builtinId="0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114300</xdr:rowOff>
    </xdr:from>
    <xdr:to>
      <xdr:col>8</xdr:col>
      <xdr:colOff>466725</xdr:colOff>
      <xdr:row>2</xdr:row>
      <xdr:rowOff>228600</xdr:rowOff>
    </xdr:to>
    <xdr:pic>
      <xdr:nvPicPr>
        <xdr:cNvPr id="2" name="Picture 1" descr="LogoLHU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14300"/>
          <a:ext cx="695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workbookViewId="0">
      <selection activeCell="K15" sqref="K15"/>
    </sheetView>
  </sheetViews>
  <sheetFormatPr defaultColWidth="11.42578125" defaultRowHeight="20.100000000000001" customHeight="1" x14ac:dyDescent="0.25"/>
  <cols>
    <col min="1" max="1" width="8.7109375" style="21" customWidth="1"/>
    <col min="2" max="2" width="33.7109375" style="104" customWidth="1"/>
    <col min="3" max="3" width="8.42578125" style="105" customWidth="1"/>
    <col min="4" max="4" width="8.140625" style="106" customWidth="1"/>
    <col min="5" max="5" width="8.140625" style="105" customWidth="1"/>
    <col min="6" max="6" width="7" style="105" customWidth="1"/>
    <col min="7" max="7" width="8.42578125" style="105" customWidth="1"/>
    <col min="8" max="8" width="7.42578125" style="21" customWidth="1"/>
    <col min="9" max="9" width="7.140625" style="21" customWidth="1"/>
    <col min="10" max="10" width="11.42578125" style="27" customWidth="1"/>
    <col min="11" max="256" width="11.42578125" style="21"/>
    <col min="257" max="257" width="8.7109375" style="21" customWidth="1"/>
    <col min="258" max="258" width="33.7109375" style="21" customWidth="1"/>
    <col min="259" max="259" width="8.42578125" style="21" customWidth="1"/>
    <col min="260" max="261" width="8.140625" style="21" customWidth="1"/>
    <col min="262" max="262" width="7" style="21" customWidth="1"/>
    <col min="263" max="263" width="8.42578125" style="21" customWidth="1"/>
    <col min="264" max="264" width="7.42578125" style="21" customWidth="1"/>
    <col min="265" max="265" width="7.140625" style="21" customWidth="1"/>
    <col min="266" max="266" width="11.42578125" style="21" customWidth="1"/>
    <col min="267" max="512" width="11.42578125" style="21"/>
    <col min="513" max="513" width="8.7109375" style="21" customWidth="1"/>
    <col min="514" max="514" width="33.7109375" style="21" customWidth="1"/>
    <col min="515" max="515" width="8.42578125" style="21" customWidth="1"/>
    <col min="516" max="517" width="8.140625" style="21" customWidth="1"/>
    <col min="518" max="518" width="7" style="21" customWidth="1"/>
    <col min="519" max="519" width="8.42578125" style="21" customWidth="1"/>
    <col min="520" max="520" width="7.42578125" style="21" customWidth="1"/>
    <col min="521" max="521" width="7.140625" style="21" customWidth="1"/>
    <col min="522" max="522" width="11.42578125" style="21" customWidth="1"/>
    <col min="523" max="768" width="11.42578125" style="21"/>
    <col min="769" max="769" width="8.7109375" style="21" customWidth="1"/>
    <col min="770" max="770" width="33.7109375" style="21" customWidth="1"/>
    <col min="771" max="771" width="8.42578125" style="21" customWidth="1"/>
    <col min="772" max="773" width="8.140625" style="21" customWidth="1"/>
    <col min="774" max="774" width="7" style="21" customWidth="1"/>
    <col min="775" max="775" width="8.42578125" style="21" customWidth="1"/>
    <col min="776" max="776" width="7.42578125" style="21" customWidth="1"/>
    <col min="777" max="777" width="7.140625" style="21" customWidth="1"/>
    <col min="778" max="778" width="11.42578125" style="21" customWidth="1"/>
    <col min="779" max="1024" width="11.42578125" style="21"/>
    <col min="1025" max="1025" width="8.7109375" style="21" customWidth="1"/>
    <col min="1026" max="1026" width="33.7109375" style="21" customWidth="1"/>
    <col min="1027" max="1027" width="8.42578125" style="21" customWidth="1"/>
    <col min="1028" max="1029" width="8.140625" style="21" customWidth="1"/>
    <col min="1030" max="1030" width="7" style="21" customWidth="1"/>
    <col min="1031" max="1031" width="8.42578125" style="21" customWidth="1"/>
    <col min="1032" max="1032" width="7.42578125" style="21" customWidth="1"/>
    <col min="1033" max="1033" width="7.140625" style="21" customWidth="1"/>
    <col min="1034" max="1034" width="11.42578125" style="21" customWidth="1"/>
    <col min="1035" max="1280" width="11.42578125" style="21"/>
    <col min="1281" max="1281" width="8.7109375" style="21" customWidth="1"/>
    <col min="1282" max="1282" width="33.7109375" style="21" customWidth="1"/>
    <col min="1283" max="1283" width="8.42578125" style="21" customWidth="1"/>
    <col min="1284" max="1285" width="8.140625" style="21" customWidth="1"/>
    <col min="1286" max="1286" width="7" style="21" customWidth="1"/>
    <col min="1287" max="1287" width="8.42578125" style="21" customWidth="1"/>
    <col min="1288" max="1288" width="7.42578125" style="21" customWidth="1"/>
    <col min="1289" max="1289" width="7.140625" style="21" customWidth="1"/>
    <col min="1290" max="1290" width="11.42578125" style="21" customWidth="1"/>
    <col min="1291" max="1536" width="11.42578125" style="21"/>
    <col min="1537" max="1537" width="8.7109375" style="21" customWidth="1"/>
    <col min="1538" max="1538" width="33.7109375" style="21" customWidth="1"/>
    <col min="1539" max="1539" width="8.42578125" style="21" customWidth="1"/>
    <col min="1540" max="1541" width="8.140625" style="21" customWidth="1"/>
    <col min="1542" max="1542" width="7" style="21" customWidth="1"/>
    <col min="1543" max="1543" width="8.42578125" style="21" customWidth="1"/>
    <col min="1544" max="1544" width="7.42578125" style="21" customWidth="1"/>
    <col min="1545" max="1545" width="7.140625" style="21" customWidth="1"/>
    <col min="1546" max="1546" width="11.42578125" style="21" customWidth="1"/>
    <col min="1547" max="1792" width="11.42578125" style="21"/>
    <col min="1793" max="1793" width="8.7109375" style="21" customWidth="1"/>
    <col min="1794" max="1794" width="33.7109375" style="21" customWidth="1"/>
    <col min="1795" max="1795" width="8.42578125" style="21" customWidth="1"/>
    <col min="1796" max="1797" width="8.140625" style="21" customWidth="1"/>
    <col min="1798" max="1798" width="7" style="21" customWidth="1"/>
    <col min="1799" max="1799" width="8.42578125" style="21" customWidth="1"/>
    <col min="1800" max="1800" width="7.42578125" style="21" customWidth="1"/>
    <col min="1801" max="1801" width="7.140625" style="21" customWidth="1"/>
    <col min="1802" max="1802" width="11.42578125" style="21" customWidth="1"/>
    <col min="1803" max="2048" width="11.42578125" style="21"/>
    <col min="2049" max="2049" width="8.7109375" style="21" customWidth="1"/>
    <col min="2050" max="2050" width="33.7109375" style="21" customWidth="1"/>
    <col min="2051" max="2051" width="8.42578125" style="21" customWidth="1"/>
    <col min="2052" max="2053" width="8.140625" style="21" customWidth="1"/>
    <col min="2054" max="2054" width="7" style="21" customWidth="1"/>
    <col min="2055" max="2055" width="8.42578125" style="21" customWidth="1"/>
    <col min="2056" max="2056" width="7.42578125" style="21" customWidth="1"/>
    <col min="2057" max="2057" width="7.140625" style="21" customWidth="1"/>
    <col min="2058" max="2058" width="11.42578125" style="21" customWidth="1"/>
    <col min="2059" max="2304" width="11.42578125" style="21"/>
    <col min="2305" max="2305" width="8.7109375" style="21" customWidth="1"/>
    <col min="2306" max="2306" width="33.7109375" style="21" customWidth="1"/>
    <col min="2307" max="2307" width="8.42578125" style="21" customWidth="1"/>
    <col min="2308" max="2309" width="8.140625" style="21" customWidth="1"/>
    <col min="2310" max="2310" width="7" style="21" customWidth="1"/>
    <col min="2311" max="2311" width="8.42578125" style="21" customWidth="1"/>
    <col min="2312" max="2312" width="7.42578125" style="21" customWidth="1"/>
    <col min="2313" max="2313" width="7.140625" style="21" customWidth="1"/>
    <col min="2314" max="2314" width="11.42578125" style="21" customWidth="1"/>
    <col min="2315" max="2560" width="11.42578125" style="21"/>
    <col min="2561" max="2561" width="8.7109375" style="21" customWidth="1"/>
    <col min="2562" max="2562" width="33.7109375" style="21" customWidth="1"/>
    <col min="2563" max="2563" width="8.42578125" style="21" customWidth="1"/>
    <col min="2564" max="2565" width="8.140625" style="21" customWidth="1"/>
    <col min="2566" max="2566" width="7" style="21" customWidth="1"/>
    <col min="2567" max="2567" width="8.42578125" style="21" customWidth="1"/>
    <col min="2568" max="2568" width="7.42578125" style="21" customWidth="1"/>
    <col min="2569" max="2569" width="7.140625" style="21" customWidth="1"/>
    <col min="2570" max="2570" width="11.42578125" style="21" customWidth="1"/>
    <col min="2571" max="2816" width="11.42578125" style="21"/>
    <col min="2817" max="2817" width="8.7109375" style="21" customWidth="1"/>
    <col min="2818" max="2818" width="33.7109375" style="21" customWidth="1"/>
    <col min="2819" max="2819" width="8.42578125" style="21" customWidth="1"/>
    <col min="2820" max="2821" width="8.140625" style="21" customWidth="1"/>
    <col min="2822" max="2822" width="7" style="21" customWidth="1"/>
    <col min="2823" max="2823" width="8.42578125" style="21" customWidth="1"/>
    <col min="2824" max="2824" width="7.42578125" style="21" customWidth="1"/>
    <col min="2825" max="2825" width="7.140625" style="21" customWidth="1"/>
    <col min="2826" max="2826" width="11.42578125" style="21" customWidth="1"/>
    <col min="2827" max="3072" width="11.42578125" style="21"/>
    <col min="3073" max="3073" width="8.7109375" style="21" customWidth="1"/>
    <col min="3074" max="3074" width="33.7109375" style="21" customWidth="1"/>
    <col min="3075" max="3075" width="8.42578125" style="21" customWidth="1"/>
    <col min="3076" max="3077" width="8.140625" style="21" customWidth="1"/>
    <col min="3078" max="3078" width="7" style="21" customWidth="1"/>
    <col min="3079" max="3079" width="8.42578125" style="21" customWidth="1"/>
    <col min="3080" max="3080" width="7.42578125" style="21" customWidth="1"/>
    <col min="3081" max="3081" width="7.140625" style="21" customWidth="1"/>
    <col min="3082" max="3082" width="11.42578125" style="21" customWidth="1"/>
    <col min="3083" max="3328" width="11.42578125" style="21"/>
    <col min="3329" max="3329" width="8.7109375" style="21" customWidth="1"/>
    <col min="3330" max="3330" width="33.7109375" style="21" customWidth="1"/>
    <col min="3331" max="3331" width="8.42578125" style="21" customWidth="1"/>
    <col min="3332" max="3333" width="8.140625" style="21" customWidth="1"/>
    <col min="3334" max="3334" width="7" style="21" customWidth="1"/>
    <col min="3335" max="3335" width="8.42578125" style="21" customWidth="1"/>
    <col min="3336" max="3336" width="7.42578125" style="21" customWidth="1"/>
    <col min="3337" max="3337" width="7.140625" style="21" customWidth="1"/>
    <col min="3338" max="3338" width="11.42578125" style="21" customWidth="1"/>
    <col min="3339" max="3584" width="11.42578125" style="21"/>
    <col min="3585" max="3585" width="8.7109375" style="21" customWidth="1"/>
    <col min="3586" max="3586" width="33.7109375" style="21" customWidth="1"/>
    <col min="3587" max="3587" width="8.42578125" style="21" customWidth="1"/>
    <col min="3588" max="3589" width="8.140625" style="21" customWidth="1"/>
    <col min="3590" max="3590" width="7" style="21" customWidth="1"/>
    <col min="3591" max="3591" width="8.42578125" style="21" customWidth="1"/>
    <col min="3592" max="3592" width="7.42578125" style="21" customWidth="1"/>
    <col min="3593" max="3593" width="7.140625" style="21" customWidth="1"/>
    <col min="3594" max="3594" width="11.42578125" style="21" customWidth="1"/>
    <col min="3595" max="3840" width="11.42578125" style="21"/>
    <col min="3841" max="3841" width="8.7109375" style="21" customWidth="1"/>
    <col min="3842" max="3842" width="33.7109375" style="21" customWidth="1"/>
    <col min="3843" max="3843" width="8.42578125" style="21" customWidth="1"/>
    <col min="3844" max="3845" width="8.140625" style="21" customWidth="1"/>
    <col min="3846" max="3846" width="7" style="21" customWidth="1"/>
    <col min="3847" max="3847" width="8.42578125" style="21" customWidth="1"/>
    <col min="3848" max="3848" width="7.42578125" style="21" customWidth="1"/>
    <col min="3849" max="3849" width="7.140625" style="21" customWidth="1"/>
    <col min="3850" max="3850" width="11.42578125" style="21" customWidth="1"/>
    <col min="3851" max="4096" width="11.42578125" style="21"/>
    <col min="4097" max="4097" width="8.7109375" style="21" customWidth="1"/>
    <col min="4098" max="4098" width="33.7109375" style="21" customWidth="1"/>
    <col min="4099" max="4099" width="8.42578125" style="21" customWidth="1"/>
    <col min="4100" max="4101" width="8.140625" style="21" customWidth="1"/>
    <col min="4102" max="4102" width="7" style="21" customWidth="1"/>
    <col min="4103" max="4103" width="8.42578125" style="21" customWidth="1"/>
    <col min="4104" max="4104" width="7.42578125" style="21" customWidth="1"/>
    <col min="4105" max="4105" width="7.140625" style="21" customWidth="1"/>
    <col min="4106" max="4106" width="11.42578125" style="21" customWidth="1"/>
    <col min="4107" max="4352" width="11.42578125" style="21"/>
    <col min="4353" max="4353" width="8.7109375" style="21" customWidth="1"/>
    <col min="4354" max="4354" width="33.7109375" style="21" customWidth="1"/>
    <col min="4355" max="4355" width="8.42578125" style="21" customWidth="1"/>
    <col min="4356" max="4357" width="8.140625" style="21" customWidth="1"/>
    <col min="4358" max="4358" width="7" style="21" customWidth="1"/>
    <col min="4359" max="4359" width="8.42578125" style="21" customWidth="1"/>
    <col min="4360" max="4360" width="7.42578125" style="21" customWidth="1"/>
    <col min="4361" max="4361" width="7.140625" style="21" customWidth="1"/>
    <col min="4362" max="4362" width="11.42578125" style="21" customWidth="1"/>
    <col min="4363" max="4608" width="11.42578125" style="21"/>
    <col min="4609" max="4609" width="8.7109375" style="21" customWidth="1"/>
    <col min="4610" max="4610" width="33.7109375" style="21" customWidth="1"/>
    <col min="4611" max="4611" width="8.42578125" style="21" customWidth="1"/>
    <col min="4612" max="4613" width="8.140625" style="21" customWidth="1"/>
    <col min="4614" max="4614" width="7" style="21" customWidth="1"/>
    <col min="4615" max="4615" width="8.42578125" style="21" customWidth="1"/>
    <col min="4616" max="4616" width="7.42578125" style="21" customWidth="1"/>
    <col min="4617" max="4617" width="7.140625" style="21" customWidth="1"/>
    <col min="4618" max="4618" width="11.42578125" style="21" customWidth="1"/>
    <col min="4619" max="4864" width="11.42578125" style="21"/>
    <col min="4865" max="4865" width="8.7109375" style="21" customWidth="1"/>
    <col min="4866" max="4866" width="33.7109375" style="21" customWidth="1"/>
    <col min="4867" max="4867" width="8.42578125" style="21" customWidth="1"/>
    <col min="4868" max="4869" width="8.140625" style="21" customWidth="1"/>
    <col min="4870" max="4870" width="7" style="21" customWidth="1"/>
    <col min="4871" max="4871" width="8.42578125" style="21" customWidth="1"/>
    <col min="4872" max="4872" width="7.42578125" style="21" customWidth="1"/>
    <col min="4873" max="4873" width="7.140625" style="21" customWidth="1"/>
    <col min="4874" max="4874" width="11.42578125" style="21" customWidth="1"/>
    <col min="4875" max="5120" width="11.42578125" style="21"/>
    <col min="5121" max="5121" width="8.7109375" style="21" customWidth="1"/>
    <col min="5122" max="5122" width="33.7109375" style="21" customWidth="1"/>
    <col min="5123" max="5123" width="8.42578125" style="21" customWidth="1"/>
    <col min="5124" max="5125" width="8.140625" style="21" customWidth="1"/>
    <col min="5126" max="5126" width="7" style="21" customWidth="1"/>
    <col min="5127" max="5127" width="8.42578125" style="21" customWidth="1"/>
    <col min="5128" max="5128" width="7.42578125" style="21" customWidth="1"/>
    <col min="5129" max="5129" width="7.140625" style="21" customWidth="1"/>
    <col min="5130" max="5130" width="11.42578125" style="21" customWidth="1"/>
    <col min="5131" max="5376" width="11.42578125" style="21"/>
    <col min="5377" max="5377" width="8.7109375" style="21" customWidth="1"/>
    <col min="5378" max="5378" width="33.7109375" style="21" customWidth="1"/>
    <col min="5379" max="5379" width="8.42578125" style="21" customWidth="1"/>
    <col min="5380" max="5381" width="8.140625" style="21" customWidth="1"/>
    <col min="5382" max="5382" width="7" style="21" customWidth="1"/>
    <col min="5383" max="5383" width="8.42578125" style="21" customWidth="1"/>
    <col min="5384" max="5384" width="7.42578125" style="21" customWidth="1"/>
    <col min="5385" max="5385" width="7.140625" style="21" customWidth="1"/>
    <col min="5386" max="5386" width="11.42578125" style="21" customWidth="1"/>
    <col min="5387" max="5632" width="11.42578125" style="21"/>
    <col min="5633" max="5633" width="8.7109375" style="21" customWidth="1"/>
    <col min="5634" max="5634" width="33.7109375" style="21" customWidth="1"/>
    <col min="5635" max="5635" width="8.42578125" style="21" customWidth="1"/>
    <col min="5636" max="5637" width="8.140625" style="21" customWidth="1"/>
    <col min="5638" max="5638" width="7" style="21" customWidth="1"/>
    <col min="5639" max="5639" width="8.42578125" style="21" customWidth="1"/>
    <col min="5640" max="5640" width="7.42578125" style="21" customWidth="1"/>
    <col min="5641" max="5641" width="7.140625" style="21" customWidth="1"/>
    <col min="5642" max="5642" width="11.42578125" style="21" customWidth="1"/>
    <col min="5643" max="5888" width="11.42578125" style="21"/>
    <col min="5889" max="5889" width="8.7109375" style="21" customWidth="1"/>
    <col min="5890" max="5890" width="33.7109375" style="21" customWidth="1"/>
    <col min="5891" max="5891" width="8.42578125" style="21" customWidth="1"/>
    <col min="5892" max="5893" width="8.140625" style="21" customWidth="1"/>
    <col min="5894" max="5894" width="7" style="21" customWidth="1"/>
    <col min="5895" max="5895" width="8.42578125" style="21" customWidth="1"/>
    <col min="5896" max="5896" width="7.42578125" style="21" customWidth="1"/>
    <col min="5897" max="5897" width="7.140625" style="21" customWidth="1"/>
    <col min="5898" max="5898" width="11.42578125" style="21" customWidth="1"/>
    <col min="5899" max="6144" width="11.42578125" style="21"/>
    <col min="6145" max="6145" width="8.7109375" style="21" customWidth="1"/>
    <col min="6146" max="6146" width="33.7109375" style="21" customWidth="1"/>
    <col min="6147" max="6147" width="8.42578125" style="21" customWidth="1"/>
    <col min="6148" max="6149" width="8.140625" style="21" customWidth="1"/>
    <col min="6150" max="6150" width="7" style="21" customWidth="1"/>
    <col min="6151" max="6151" width="8.42578125" style="21" customWidth="1"/>
    <col min="6152" max="6152" width="7.42578125" style="21" customWidth="1"/>
    <col min="6153" max="6153" width="7.140625" style="21" customWidth="1"/>
    <col min="6154" max="6154" width="11.42578125" style="21" customWidth="1"/>
    <col min="6155" max="6400" width="11.42578125" style="21"/>
    <col min="6401" max="6401" width="8.7109375" style="21" customWidth="1"/>
    <col min="6402" max="6402" width="33.7109375" style="21" customWidth="1"/>
    <col min="6403" max="6403" width="8.42578125" style="21" customWidth="1"/>
    <col min="6404" max="6405" width="8.140625" style="21" customWidth="1"/>
    <col min="6406" max="6406" width="7" style="21" customWidth="1"/>
    <col min="6407" max="6407" width="8.42578125" style="21" customWidth="1"/>
    <col min="6408" max="6408" width="7.42578125" style="21" customWidth="1"/>
    <col min="6409" max="6409" width="7.140625" style="21" customWidth="1"/>
    <col min="6410" max="6410" width="11.42578125" style="21" customWidth="1"/>
    <col min="6411" max="6656" width="11.42578125" style="21"/>
    <col min="6657" max="6657" width="8.7109375" style="21" customWidth="1"/>
    <col min="6658" max="6658" width="33.7109375" style="21" customWidth="1"/>
    <col min="6659" max="6659" width="8.42578125" style="21" customWidth="1"/>
    <col min="6660" max="6661" width="8.140625" style="21" customWidth="1"/>
    <col min="6662" max="6662" width="7" style="21" customWidth="1"/>
    <col min="6663" max="6663" width="8.42578125" style="21" customWidth="1"/>
    <col min="6664" max="6664" width="7.42578125" style="21" customWidth="1"/>
    <col min="6665" max="6665" width="7.140625" style="21" customWidth="1"/>
    <col min="6666" max="6666" width="11.42578125" style="21" customWidth="1"/>
    <col min="6667" max="6912" width="11.42578125" style="21"/>
    <col min="6913" max="6913" width="8.7109375" style="21" customWidth="1"/>
    <col min="6914" max="6914" width="33.7109375" style="21" customWidth="1"/>
    <col min="6915" max="6915" width="8.42578125" style="21" customWidth="1"/>
    <col min="6916" max="6917" width="8.140625" style="21" customWidth="1"/>
    <col min="6918" max="6918" width="7" style="21" customWidth="1"/>
    <col min="6919" max="6919" width="8.42578125" style="21" customWidth="1"/>
    <col min="6920" max="6920" width="7.42578125" style="21" customWidth="1"/>
    <col min="6921" max="6921" width="7.140625" style="21" customWidth="1"/>
    <col min="6922" max="6922" width="11.42578125" style="21" customWidth="1"/>
    <col min="6923" max="7168" width="11.42578125" style="21"/>
    <col min="7169" max="7169" width="8.7109375" style="21" customWidth="1"/>
    <col min="7170" max="7170" width="33.7109375" style="21" customWidth="1"/>
    <col min="7171" max="7171" width="8.42578125" style="21" customWidth="1"/>
    <col min="7172" max="7173" width="8.140625" style="21" customWidth="1"/>
    <col min="7174" max="7174" width="7" style="21" customWidth="1"/>
    <col min="7175" max="7175" width="8.42578125" style="21" customWidth="1"/>
    <col min="7176" max="7176" width="7.42578125" style="21" customWidth="1"/>
    <col min="7177" max="7177" width="7.140625" style="21" customWidth="1"/>
    <col min="7178" max="7178" width="11.42578125" style="21" customWidth="1"/>
    <col min="7179" max="7424" width="11.42578125" style="21"/>
    <col min="7425" max="7425" width="8.7109375" style="21" customWidth="1"/>
    <col min="7426" max="7426" width="33.7109375" style="21" customWidth="1"/>
    <col min="7427" max="7427" width="8.42578125" style="21" customWidth="1"/>
    <col min="7428" max="7429" width="8.140625" style="21" customWidth="1"/>
    <col min="7430" max="7430" width="7" style="21" customWidth="1"/>
    <col min="7431" max="7431" width="8.42578125" style="21" customWidth="1"/>
    <col min="7432" max="7432" width="7.42578125" style="21" customWidth="1"/>
    <col min="7433" max="7433" width="7.140625" style="21" customWidth="1"/>
    <col min="7434" max="7434" width="11.42578125" style="21" customWidth="1"/>
    <col min="7435" max="7680" width="11.42578125" style="21"/>
    <col min="7681" max="7681" width="8.7109375" style="21" customWidth="1"/>
    <col min="7682" max="7682" width="33.7109375" style="21" customWidth="1"/>
    <col min="7683" max="7683" width="8.42578125" style="21" customWidth="1"/>
    <col min="7684" max="7685" width="8.140625" style="21" customWidth="1"/>
    <col min="7686" max="7686" width="7" style="21" customWidth="1"/>
    <col min="7687" max="7687" width="8.42578125" style="21" customWidth="1"/>
    <col min="7688" max="7688" width="7.42578125" style="21" customWidth="1"/>
    <col min="7689" max="7689" width="7.140625" style="21" customWidth="1"/>
    <col min="7690" max="7690" width="11.42578125" style="21" customWidth="1"/>
    <col min="7691" max="7936" width="11.42578125" style="21"/>
    <col min="7937" max="7937" width="8.7109375" style="21" customWidth="1"/>
    <col min="7938" max="7938" width="33.7109375" style="21" customWidth="1"/>
    <col min="7939" max="7939" width="8.42578125" style="21" customWidth="1"/>
    <col min="7940" max="7941" width="8.140625" style="21" customWidth="1"/>
    <col min="7942" max="7942" width="7" style="21" customWidth="1"/>
    <col min="7943" max="7943" width="8.42578125" style="21" customWidth="1"/>
    <col min="7944" max="7944" width="7.42578125" style="21" customWidth="1"/>
    <col min="7945" max="7945" width="7.140625" style="21" customWidth="1"/>
    <col min="7946" max="7946" width="11.42578125" style="21" customWidth="1"/>
    <col min="7947" max="8192" width="11.42578125" style="21"/>
    <col min="8193" max="8193" width="8.7109375" style="21" customWidth="1"/>
    <col min="8194" max="8194" width="33.7109375" style="21" customWidth="1"/>
    <col min="8195" max="8195" width="8.42578125" style="21" customWidth="1"/>
    <col min="8196" max="8197" width="8.140625" style="21" customWidth="1"/>
    <col min="8198" max="8198" width="7" style="21" customWidth="1"/>
    <col min="8199" max="8199" width="8.42578125" style="21" customWidth="1"/>
    <col min="8200" max="8200" width="7.42578125" style="21" customWidth="1"/>
    <col min="8201" max="8201" width="7.140625" style="21" customWidth="1"/>
    <col min="8202" max="8202" width="11.42578125" style="21" customWidth="1"/>
    <col min="8203" max="8448" width="11.42578125" style="21"/>
    <col min="8449" max="8449" width="8.7109375" style="21" customWidth="1"/>
    <col min="8450" max="8450" width="33.7109375" style="21" customWidth="1"/>
    <col min="8451" max="8451" width="8.42578125" style="21" customWidth="1"/>
    <col min="8452" max="8453" width="8.140625" style="21" customWidth="1"/>
    <col min="8454" max="8454" width="7" style="21" customWidth="1"/>
    <col min="8455" max="8455" width="8.42578125" style="21" customWidth="1"/>
    <col min="8456" max="8456" width="7.42578125" style="21" customWidth="1"/>
    <col min="8457" max="8457" width="7.140625" style="21" customWidth="1"/>
    <col min="8458" max="8458" width="11.42578125" style="21" customWidth="1"/>
    <col min="8459" max="8704" width="11.42578125" style="21"/>
    <col min="8705" max="8705" width="8.7109375" style="21" customWidth="1"/>
    <col min="8706" max="8706" width="33.7109375" style="21" customWidth="1"/>
    <col min="8707" max="8707" width="8.42578125" style="21" customWidth="1"/>
    <col min="8708" max="8709" width="8.140625" style="21" customWidth="1"/>
    <col min="8710" max="8710" width="7" style="21" customWidth="1"/>
    <col min="8711" max="8711" width="8.42578125" style="21" customWidth="1"/>
    <col min="8712" max="8712" width="7.42578125" style="21" customWidth="1"/>
    <col min="8713" max="8713" width="7.140625" style="21" customWidth="1"/>
    <col min="8714" max="8714" width="11.42578125" style="21" customWidth="1"/>
    <col min="8715" max="8960" width="11.42578125" style="21"/>
    <col min="8961" max="8961" width="8.7109375" style="21" customWidth="1"/>
    <col min="8962" max="8962" width="33.7109375" style="21" customWidth="1"/>
    <col min="8963" max="8963" width="8.42578125" style="21" customWidth="1"/>
    <col min="8964" max="8965" width="8.140625" style="21" customWidth="1"/>
    <col min="8966" max="8966" width="7" style="21" customWidth="1"/>
    <col min="8967" max="8967" width="8.42578125" style="21" customWidth="1"/>
    <col min="8968" max="8968" width="7.42578125" style="21" customWidth="1"/>
    <col min="8969" max="8969" width="7.140625" style="21" customWidth="1"/>
    <col min="8970" max="8970" width="11.42578125" style="21" customWidth="1"/>
    <col min="8971" max="9216" width="11.42578125" style="21"/>
    <col min="9217" max="9217" width="8.7109375" style="21" customWidth="1"/>
    <col min="9218" max="9218" width="33.7109375" style="21" customWidth="1"/>
    <col min="9219" max="9219" width="8.42578125" style="21" customWidth="1"/>
    <col min="9220" max="9221" width="8.140625" style="21" customWidth="1"/>
    <col min="9222" max="9222" width="7" style="21" customWidth="1"/>
    <col min="9223" max="9223" width="8.42578125" style="21" customWidth="1"/>
    <col min="9224" max="9224" width="7.42578125" style="21" customWidth="1"/>
    <col min="9225" max="9225" width="7.140625" style="21" customWidth="1"/>
    <col min="9226" max="9226" width="11.42578125" style="21" customWidth="1"/>
    <col min="9227" max="9472" width="11.42578125" style="21"/>
    <col min="9473" max="9473" width="8.7109375" style="21" customWidth="1"/>
    <col min="9474" max="9474" width="33.7109375" style="21" customWidth="1"/>
    <col min="9475" max="9475" width="8.42578125" style="21" customWidth="1"/>
    <col min="9476" max="9477" width="8.140625" style="21" customWidth="1"/>
    <col min="9478" max="9478" width="7" style="21" customWidth="1"/>
    <col min="9479" max="9479" width="8.42578125" style="21" customWidth="1"/>
    <col min="9480" max="9480" width="7.42578125" style="21" customWidth="1"/>
    <col min="9481" max="9481" width="7.140625" style="21" customWidth="1"/>
    <col min="9482" max="9482" width="11.42578125" style="21" customWidth="1"/>
    <col min="9483" max="9728" width="11.42578125" style="21"/>
    <col min="9729" max="9729" width="8.7109375" style="21" customWidth="1"/>
    <col min="9730" max="9730" width="33.7109375" style="21" customWidth="1"/>
    <col min="9731" max="9731" width="8.42578125" style="21" customWidth="1"/>
    <col min="9732" max="9733" width="8.140625" style="21" customWidth="1"/>
    <col min="9734" max="9734" width="7" style="21" customWidth="1"/>
    <col min="9735" max="9735" width="8.42578125" style="21" customWidth="1"/>
    <col min="9736" max="9736" width="7.42578125" style="21" customWidth="1"/>
    <col min="9737" max="9737" width="7.140625" style="21" customWidth="1"/>
    <col min="9738" max="9738" width="11.42578125" style="21" customWidth="1"/>
    <col min="9739" max="9984" width="11.42578125" style="21"/>
    <col min="9985" max="9985" width="8.7109375" style="21" customWidth="1"/>
    <col min="9986" max="9986" width="33.7109375" style="21" customWidth="1"/>
    <col min="9987" max="9987" width="8.42578125" style="21" customWidth="1"/>
    <col min="9988" max="9989" width="8.140625" style="21" customWidth="1"/>
    <col min="9990" max="9990" width="7" style="21" customWidth="1"/>
    <col min="9991" max="9991" width="8.42578125" style="21" customWidth="1"/>
    <col min="9992" max="9992" width="7.42578125" style="21" customWidth="1"/>
    <col min="9993" max="9993" width="7.140625" style="21" customWidth="1"/>
    <col min="9994" max="9994" width="11.42578125" style="21" customWidth="1"/>
    <col min="9995" max="10240" width="11.42578125" style="21"/>
    <col min="10241" max="10241" width="8.7109375" style="21" customWidth="1"/>
    <col min="10242" max="10242" width="33.7109375" style="21" customWidth="1"/>
    <col min="10243" max="10243" width="8.42578125" style="21" customWidth="1"/>
    <col min="10244" max="10245" width="8.140625" style="21" customWidth="1"/>
    <col min="10246" max="10246" width="7" style="21" customWidth="1"/>
    <col min="10247" max="10247" width="8.42578125" style="21" customWidth="1"/>
    <col min="10248" max="10248" width="7.42578125" style="21" customWidth="1"/>
    <col min="10249" max="10249" width="7.140625" style="21" customWidth="1"/>
    <col min="10250" max="10250" width="11.42578125" style="21" customWidth="1"/>
    <col min="10251" max="10496" width="11.42578125" style="21"/>
    <col min="10497" max="10497" width="8.7109375" style="21" customWidth="1"/>
    <col min="10498" max="10498" width="33.7109375" style="21" customWidth="1"/>
    <col min="10499" max="10499" width="8.42578125" style="21" customWidth="1"/>
    <col min="10500" max="10501" width="8.140625" style="21" customWidth="1"/>
    <col min="10502" max="10502" width="7" style="21" customWidth="1"/>
    <col min="10503" max="10503" width="8.42578125" style="21" customWidth="1"/>
    <col min="10504" max="10504" width="7.42578125" style="21" customWidth="1"/>
    <col min="10505" max="10505" width="7.140625" style="21" customWidth="1"/>
    <col min="10506" max="10506" width="11.42578125" style="21" customWidth="1"/>
    <col min="10507" max="10752" width="11.42578125" style="21"/>
    <col min="10753" max="10753" width="8.7109375" style="21" customWidth="1"/>
    <col min="10754" max="10754" width="33.7109375" style="21" customWidth="1"/>
    <col min="10755" max="10755" width="8.42578125" style="21" customWidth="1"/>
    <col min="10756" max="10757" width="8.140625" style="21" customWidth="1"/>
    <col min="10758" max="10758" width="7" style="21" customWidth="1"/>
    <col min="10759" max="10759" width="8.42578125" style="21" customWidth="1"/>
    <col min="10760" max="10760" width="7.42578125" style="21" customWidth="1"/>
    <col min="10761" max="10761" width="7.140625" style="21" customWidth="1"/>
    <col min="10762" max="10762" width="11.42578125" style="21" customWidth="1"/>
    <col min="10763" max="11008" width="11.42578125" style="21"/>
    <col min="11009" max="11009" width="8.7109375" style="21" customWidth="1"/>
    <col min="11010" max="11010" width="33.7109375" style="21" customWidth="1"/>
    <col min="11011" max="11011" width="8.42578125" style="21" customWidth="1"/>
    <col min="11012" max="11013" width="8.140625" style="21" customWidth="1"/>
    <col min="11014" max="11014" width="7" style="21" customWidth="1"/>
    <col min="11015" max="11015" width="8.42578125" style="21" customWidth="1"/>
    <col min="11016" max="11016" width="7.42578125" style="21" customWidth="1"/>
    <col min="11017" max="11017" width="7.140625" style="21" customWidth="1"/>
    <col min="11018" max="11018" width="11.42578125" style="21" customWidth="1"/>
    <col min="11019" max="11264" width="11.42578125" style="21"/>
    <col min="11265" max="11265" width="8.7109375" style="21" customWidth="1"/>
    <col min="11266" max="11266" width="33.7109375" style="21" customWidth="1"/>
    <col min="11267" max="11267" width="8.42578125" style="21" customWidth="1"/>
    <col min="11268" max="11269" width="8.140625" style="21" customWidth="1"/>
    <col min="11270" max="11270" width="7" style="21" customWidth="1"/>
    <col min="11271" max="11271" width="8.42578125" style="21" customWidth="1"/>
    <col min="11272" max="11272" width="7.42578125" style="21" customWidth="1"/>
    <col min="11273" max="11273" width="7.140625" style="21" customWidth="1"/>
    <col min="11274" max="11274" width="11.42578125" style="21" customWidth="1"/>
    <col min="11275" max="11520" width="11.42578125" style="21"/>
    <col min="11521" max="11521" width="8.7109375" style="21" customWidth="1"/>
    <col min="11522" max="11522" width="33.7109375" style="21" customWidth="1"/>
    <col min="11523" max="11523" width="8.42578125" style="21" customWidth="1"/>
    <col min="11524" max="11525" width="8.140625" style="21" customWidth="1"/>
    <col min="11526" max="11526" width="7" style="21" customWidth="1"/>
    <col min="11527" max="11527" width="8.42578125" style="21" customWidth="1"/>
    <col min="11528" max="11528" width="7.42578125" style="21" customWidth="1"/>
    <col min="11529" max="11529" width="7.140625" style="21" customWidth="1"/>
    <col min="11530" max="11530" width="11.42578125" style="21" customWidth="1"/>
    <col min="11531" max="11776" width="11.42578125" style="21"/>
    <col min="11777" max="11777" width="8.7109375" style="21" customWidth="1"/>
    <col min="11778" max="11778" width="33.7109375" style="21" customWidth="1"/>
    <col min="11779" max="11779" width="8.42578125" style="21" customWidth="1"/>
    <col min="11780" max="11781" width="8.140625" style="21" customWidth="1"/>
    <col min="11782" max="11782" width="7" style="21" customWidth="1"/>
    <col min="11783" max="11783" width="8.42578125" style="21" customWidth="1"/>
    <col min="11784" max="11784" width="7.42578125" style="21" customWidth="1"/>
    <col min="11785" max="11785" width="7.140625" style="21" customWidth="1"/>
    <col min="11786" max="11786" width="11.42578125" style="21" customWidth="1"/>
    <col min="11787" max="12032" width="11.42578125" style="21"/>
    <col min="12033" max="12033" width="8.7109375" style="21" customWidth="1"/>
    <col min="12034" max="12034" width="33.7109375" style="21" customWidth="1"/>
    <col min="12035" max="12035" width="8.42578125" style="21" customWidth="1"/>
    <col min="12036" max="12037" width="8.140625" style="21" customWidth="1"/>
    <col min="12038" max="12038" width="7" style="21" customWidth="1"/>
    <col min="12039" max="12039" width="8.42578125" style="21" customWidth="1"/>
    <col min="12040" max="12040" width="7.42578125" style="21" customWidth="1"/>
    <col min="12041" max="12041" width="7.140625" style="21" customWidth="1"/>
    <col min="12042" max="12042" width="11.42578125" style="21" customWidth="1"/>
    <col min="12043" max="12288" width="11.42578125" style="21"/>
    <col min="12289" max="12289" width="8.7109375" style="21" customWidth="1"/>
    <col min="12290" max="12290" width="33.7109375" style="21" customWidth="1"/>
    <col min="12291" max="12291" width="8.42578125" style="21" customWidth="1"/>
    <col min="12292" max="12293" width="8.140625" style="21" customWidth="1"/>
    <col min="12294" max="12294" width="7" style="21" customWidth="1"/>
    <col min="12295" max="12295" width="8.42578125" style="21" customWidth="1"/>
    <col min="12296" max="12296" width="7.42578125" style="21" customWidth="1"/>
    <col min="12297" max="12297" width="7.140625" style="21" customWidth="1"/>
    <col min="12298" max="12298" width="11.42578125" style="21" customWidth="1"/>
    <col min="12299" max="12544" width="11.42578125" style="21"/>
    <col min="12545" max="12545" width="8.7109375" style="21" customWidth="1"/>
    <col min="12546" max="12546" width="33.7109375" style="21" customWidth="1"/>
    <col min="12547" max="12547" width="8.42578125" style="21" customWidth="1"/>
    <col min="12548" max="12549" width="8.140625" style="21" customWidth="1"/>
    <col min="12550" max="12550" width="7" style="21" customWidth="1"/>
    <col min="12551" max="12551" width="8.42578125" style="21" customWidth="1"/>
    <col min="12552" max="12552" width="7.42578125" style="21" customWidth="1"/>
    <col min="12553" max="12553" width="7.140625" style="21" customWidth="1"/>
    <col min="12554" max="12554" width="11.42578125" style="21" customWidth="1"/>
    <col min="12555" max="12800" width="11.42578125" style="21"/>
    <col min="12801" max="12801" width="8.7109375" style="21" customWidth="1"/>
    <col min="12802" max="12802" width="33.7109375" style="21" customWidth="1"/>
    <col min="12803" max="12803" width="8.42578125" style="21" customWidth="1"/>
    <col min="12804" max="12805" width="8.140625" style="21" customWidth="1"/>
    <col min="12806" max="12806" width="7" style="21" customWidth="1"/>
    <col min="12807" max="12807" width="8.42578125" style="21" customWidth="1"/>
    <col min="12808" max="12808" width="7.42578125" style="21" customWidth="1"/>
    <col min="12809" max="12809" width="7.140625" style="21" customWidth="1"/>
    <col min="12810" max="12810" width="11.42578125" style="21" customWidth="1"/>
    <col min="12811" max="13056" width="11.42578125" style="21"/>
    <col min="13057" max="13057" width="8.7109375" style="21" customWidth="1"/>
    <col min="13058" max="13058" width="33.7109375" style="21" customWidth="1"/>
    <col min="13059" max="13059" width="8.42578125" style="21" customWidth="1"/>
    <col min="13060" max="13061" width="8.140625" style="21" customWidth="1"/>
    <col min="13062" max="13062" width="7" style="21" customWidth="1"/>
    <col min="13063" max="13063" width="8.42578125" style="21" customWidth="1"/>
    <col min="13064" max="13064" width="7.42578125" style="21" customWidth="1"/>
    <col min="13065" max="13065" width="7.140625" style="21" customWidth="1"/>
    <col min="13066" max="13066" width="11.42578125" style="21" customWidth="1"/>
    <col min="13067" max="13312" width="11.42578125" style="21"/>
    <col min="13313" max="13313" width="8.7109375" style="21" customWidth="1"/>
    <col min="13314" max="13314" width="33.7109375" style="21" customWidth="1"/>
    <col min="13315" max="13315" width="8.42578125" style="21" customWidth="1"/>
    <col min="13316" max="13317" width="8.140625" style="21" customWidth="1"/>
    <col min="13318" max="13318" width="7" style="21" customWidth="1"/>
    <col min="13319" max="13319" width="8.42578125" style="21" customWidth="1"/>
    <col min="13320" max="13320" width="7.42578125" style="21" customWidth="1"/>
    <col min="13321" max="13321" width="7.140625" style="21" customWidth="1"/>
    <col min="13322" max="13322" width="11.42578125" style="21" customWidth="1"/>
    <col min="13323" max="13568" width="11.42578125" style="21"/>
    <col min="13569" max="13569" width="8.7109375" style="21" customWidth="1"/>
    <col min="13570" max="13570" width="33.7109375" style="21" customWidth="1"/>
    <col min="13571" max="13571" width="8.42578125" style="21" customWidth="1"/>
    <col min="13572" max="13573" width="8.140625" style="21" customWidth="1"/>
    <col min="13574" max="13574" width="7" style="21" customWidth="1"/>
    <col min="13575" max="13575" width="8.42578125" style="21" customWidth="1"/>
    <col min="13576" max="13576" width="7.42578125" style="21" customWidth="1"/>
    <col min="13577" max="13577" width="7.140625" style="21" customWidth="1"/>
    <col min="13578" max="13578" width="11.42578125" style="21" customWidth="1"/>
    <col min="13579" max="13824" width="11.42578125" style="21"/>
    <col min="13825" max="13825" width="8.7109375" style="21" customWidth="1"/>
    <col min="13826" max="13826" width="33.7109375" style="21" customWidth="1"/>
    <col min="13827" max="13827" width="8.42578125" style="21" customWidth="1"/>
    <col min="13828" max="13829" width="8.140625" style="21" customWidth="1"/>
    <col min="13830" max="13830" width="7" style="21" customWidth="1"/>
    <col min="13831" max="13831" width="8.42578125" style="21" customWidth="1"/>
    <col min="13832" max="13832" width="7.42578125" style="21" customWidth="1"/>
    <col min="13833" max="13833" width="7.140625" style="21" customWidth="1"/>
    <col min="13834" max="13834" width="11.42578125" style="21" customWidth="1"/>
    <col min="13835" max="14080" width="11.42578125" style="21"/>
    <col min="14081" max="14081" width="8.7109375" style="21" customWidth="1"/>
    <col min="14082" max="14082" width="33.7109375" style="21" customWidth="1"/>
    <col min="14083" max="14083" width="8.42578125" style="21" customWidth="1"/>
    <col min="14084" max="14085" width="8.140625" style="21" customWidth="1"/>
    <col min="14086" max="14086" width="7" style="21" customWidth="1"/>
    <col min="14087" max="14087" width="8.42578125" style="21" customWidth="1"/>
    <col min="14088" max="14088" width="7.42578125" style="21" customWidth="1"/>
    <col min="14089" max="14089" width="7.140625" style="21" customWidth="1"/>
    <col min="14090" max="14090" width="11.42578125" style="21" customWidth="1"/>
    <col min="14091" max="14336" width="11.42578125" style="21"/>
    <col min="14337" max="14337" width="8.7109375" style="21" customWidth="1"/>
    <col min="14338" max="14338" width="33.7109375" style="21" customWidth="1"/>
    <col min="14339" max="14339" width="8.42578125" style="21" customWidth="1"/>
    <col min="14340" max="14341" width="8.140625" style="21" customWidth="1"/>
    <col min="14342" max="14342" width="7" style="21" customWidth="1"/>
    <col min="14343" max="14343" width="8.42578125" style="21" customWidth="1"/>
    <col min="14344" max="14344" width="7.42578125" style="21" customWidth="1"/>
    <col min="14345" max="14345" width="7.140625" style="21" customWidth="1"/>
    <col min="14346" max="14346" width="11.42578125" style="21" customWidth="1"/>
    <col min="14347" max="14592" width="11.42578125" style="21"/>
    <col min="14593" max="14593" width="8.7109375" style="21" customWidth="1"/>
    <col min="14594" max="14594" width="33.7109375" style="21" customWidth="1"/>
    <col min="14595" max="14595" width="8.42578125" style="21" customWidth="1"/>
    <col min="14596" max="14597" width="8.140625" style="21" customWidth="1"/>
    <col min="14598" max="14598" width="7" style="21" customWidth="1"/>
    <col min="14599" max="14599" width="8.42578125" style="21" customWidth="1"/>
    <col min="14600" max="14600" width="7.42578125" style="21" customWidth="1"/>
    <col min="14601" max="14601" width="7.140625" style="21" customWidth="1"/>
    <col min="14602" max="14602" width="11.42578125" style="21" customWidth="1"/>
    <col min="14603" max="14848" width="11.42578125" style="21"/>
    <col min="14849" max="14849" width="8.7109375" style="21" customWidth="1"/>
    <col min="14850" max="14850" width="33.7109375" style="21" customWidth="1"/>
    <col min="14851" max="14851" width="8.42578125" style="21" customWidth="1"/>
    <col min="14852" max="14853" width="8.140625" style="21" customWidth="1"/>
    <col min="14854" max="14854" width="7" style="21" customWidth="1"/>
    <col min="14855" max="14855" width="8.42578125" style="21" customWidth="1"/>
    <col min="14856" max="14856" width="7.42578125" style="21" customWidth="1"/>
    <col min="14857" max="14857" width="7.140625" style="21" customWidth="1"/>
    <col min="14858" max="14858" width="11.42578125" style="21" customWidth="1"/>
    <col min="14859" max="15104" width="11.42578125" style="21"/>
    <col min="15105" max="15105" width="8.7109375" style="21" customWidth="1"/>
    <col min="15106" max="15106" width="33.7109375" style="21" customWidth="1"/>
    <col min="15107" max="15107" width="8.42578125" style="21" customWidth="1"/>
    <col min="15108" max="15109" width="8.140625" style="21" customWidth="1"/>
    <col min="15110" max="15110" width="7" style="21" customWidth="1"/>
    <col min="15111" max="15111" width="8.42578125" style="21" customWidth="1"/>
    <col min="15112" max="15112" width="7.42578125" style="21" customWidth="1"/>
    <col min="15113" max="15113" width="7.140625" style="21" customWidth="1"/>
    <col min="15114" max="15114" width="11.42578125" style="21" customWidth="1"/>
    <col min="15115" max="15360" width="11.42578125" style="21"/>
    <col min="15361" max="15361" width="8.7109375" style="21" customWidth="1"/>
    <col min="15362" max="15362" width="33.7109375" style="21" customWidth="1"/>
    <col min="15363" max="15363" width="8.42578125" style="21" customWidth="1"/>
    <col min="15364" max="15365" width="8.140625" style="21" customWidth="1"/>
    <col min="15366" max="15366" width="7" style="21" customWidth="1"/>
    <col min="15367" max="15367" width="8.42578125" style="21" customWidth="1"/>
    <col min="15368" max="15368" width="7.42578125" style="21" customWidth="1"/>
    <col min="15369" max="15369" width="7.140625" style="21" customWidth="1"/>
    <col min="15370" max="15370" width="11.42578125" style="21" customWidth="1"/>
    <col min="15371" max="15616" width="11.42578125" style="21"/>
    <col min="15617" max="15617" width="8.7109375" style="21" customWidth="1"/>
    <col min="15618" max="15618" width="33.7109375" style="21" customWidth="1"/>
    <col min="15619" max="15619" width="8.42578125" style="21" customWidth="1"/>
    <col min="15620" max="15621" width="8.140625" style="21" customWidth="1"/>
    <col min="15622" max="15622" width="7" style="21" customWidth="1"/>
    <col min="15623" max="15623" width="8.42578125" style="21" customWidth="1"/>
    <col min="15624" max="15624" width="7.42578125" style="21" customWidth="1"/>
    <col min="15625" max="15625" width="7.140625" style="21" customWidth="1"/>
    <col min="15626" max="15626" width="11.42578125" style="21" customWidth="1"/>
    <col min="15627" max="15872" width="11.42578125" style="21"/>
    <col min="15873" max="15873" width="8.7109375" style="21" customWidth="1"/>
    <col min="15874" max="15874" width="33.7109375" style="21" customWidth="1"/>
    <col min="15875" max="15875" width="8.42578125" style="21" customWidth="1"/>
    <col min="15876" max="15877" width="8.140625" style="21" customWidth="1"/>
    <col min="15878" max="15878" width="7" style="21" customWidth="1"/>
    <col min="15879" max="15879" width="8.42578125" style="21" customWidth="1"/>
    <col min="15880" max="15880" width="7.42578125" style="21" customWidth="1"/>
    <col min="15881" max="15881" width="7.140625" style="21" customWidth="1"/>
    <col min="15882" max="15882" width="11.42578125" style="21" customWidth="1"/>
    <col min="15883" max="16128" width="11.42578125" style="21"/>
    <col min="16129" max="16129" width="8.7109375" style="21" customWidth="1"/>
    <col min="16130" max="16130" width="33.7109375" style="21" customWidth="1"/>
    <col min="16131" max="16131" width="8.42578125" style="21" customWidth="1"/>
    <col min="16132" max="16133" width="8.140625" style="21" customWidth="1"/>
    <col min="16134" max="16134" width="7" style="21" customWidth="1"/>
    <col min="16135" max="16135" width="8.42578125" style="21" customWidth="1"/>
    <col min="16136" max="16136" width="7.42578125" style="21" customWidth="1"/>
    <col min="16137" max="16137" width="7.140625" style="21" customWidth="1"/>
    <col min="16138" max="16138" width="11.42578125" style="21" customWidth="1"/>
    <col min="16139" max="16384" width="11.42578125" style="21"/>
  </cols>
  <sheetData>
    <row r="1" spans="1:17" s="5" customFormat="1" ht="18.75" customHeight="1" x14ac:dyDescent="0.25">
      <c r="A1" s="1" t="s">
        <v>0</v>
      </c>
      <c r="B1" s="1"/>
      <c r="C1" s="2"/>
      <c r="D1" s="3"/>
      <c r="E1" s="2"/>
      <c r="F1" s="2"/>
      <c r="G1" s="2"/>
      <c r="H1" s="4"/>
      <c r="J1" s="6"/>
    </row>
    <row r="2" spans="1:17" s="5" customFormat="1" ht="18.75" customHeight="1" x14ac:dyDescent="0.25">
      <c r="A2" s="1" t="s">
        <v>1</v>
      </c>
      <c r="B2" s="1"/>
      <c r="C2" s="2"/>
      <c r="D2" s="3"/>
      <c r="E2" s="2"/>
      <c r="F2" s="2"/>
      <c r="G2" s="2"/>
      <c r="H2" s="4"/>
      <c r="J2" s="6"/>
    </row>
    <row r="3" spans="1:17" s="5" customFormat="1" ht="18.75" customHeight="1" x14ac:dyDescent="0.25">
      <c r="A3" s="7" t="s">
        <v>2</v>
      </c>
      <c r="B3" s="7"/>
      <c r="C3" s="2"/>
      <c r="D3" s="3"/>
      <c r="E3" s="2"/>
      <c r="F3" s="2"/>
      <c r="G3" s="2"/>
      <c r="H3" s="4"/>
      <c r="J3" s="6"/>
    </row>
    <row r="4" spans="1:17" s="9" customFormat="1" ht="21.75" customHeight="1" x14ac:dyDescent="0.3">
      <c r="A4" s="8" t="s">
        <v>3</v>
      </c>
      <c r="B4" s="8"/>
      <c r="C4" s="8"/>
      <c r="D4" s="8"/>
      <c r="E4" s="8"/>
      <c r="F4" s="8"/>
      <c r="G4" s="8"/>
      <c r="H4" s="8"/>
      <c r="I4" s="8"/>
      <c r="J4" s="6"/>
    </row>
    <row r="5" spans="1:17" s="9" customFormat="1" ht="22.5" customHeight="1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6"/>
    </row>
    <row r="6" spans="1:17" s="9" customFormat="1" ht="24" customHeight="1" x14ac:dyDescent="0.25">
      <c r="A6" s="11" t="s">
        <v>5</v>
      </c>
      <c r="B6" s="12" t="s">
        <v>6</v>
      </c>
      <c r="C6" s="13" t="s">
        <v>7</v>
      </c>
      <c r="D6" s="13"/>
      <c r="E6" s="13"/>
      <c r="F6" s="13"/>
      <c r="G6" s="13" t="s">
        <v>8</v>
      </c>
      <c r="H6" s="12" t="s">
        <v>9</v>
      </c>
      <c r="I6" s="14" t="s">
        <v>10</v>
      </c>
      <c r="J6" s="15"/>
      <c r="K6" s="16"/>
      <c r="L6" s="16"/>
      <c r="M6" s="16"/>
      <c r="N6" s="16"/>
      <c r="O6" s="16"/>
      <c r="P6" s="16"/>
      <c r="Q6" s="16"/>
    </row>
    <row r="7" spans="1:17" ht="24" customHeight="1" x14ac:dyDescent="0.25">
      <c r="A7" s="12"/>
      <c r="B7" s="12"/>
      <c r="C7" s="17" t="s">
        <v>11</v>
      </c>
      <c r="D7" s="17" t="s">
        <v>12</v>
      </c>
      <c r="E7" s="17" t="s">
        <v>13</v>
      </c>
      <c r="F7" s="17" t="s">
        <v>14</v>
      </c>
      <c r="G7" s="13"/>
      <c r="H7" s="12"/>
      <c r="I7" s="18"/>
      <c r="J7" s="19"/>
      <c r="K7" s="20"/>
      <c r="L7" s="20"/>
      <c r="M7" s="20"/>
      <c r="N7" s="20"/>
      <c r="O7" s="20"/>
      <c r="P7" s="20"/>
      <c r="Q7" s="20"/>
    </row>
    <row r="8" spans="1:17" ht="24" customHeight="1" x14ac:dyDescent="0.25">
      <c r="A8" s="22" t="s">
        <v>15</v>
      </c>
      <c r="B8" s="23" t="s">
        <v>16</v>
      </c>
      <c r="C8" s="24">
        <v>1</v>
      </c>
      <c r="D8" s="24"/>
      <c r="E8" s="24"/>
      <c r="F8" s="24">
        <v>1</v>
      </c>
      <c r="G8" s="24">
        <v>30</v>
      </c>
      <c r="H8" s="25">
        <v>1</v>
      </c>
      <c r="I8" s="26"/>
      <c r="K8" s="20"/>
      <c r="L8" s="20"/>
      <c r="M8" s="20"/>
      <c r="N8" s="20"/>
      <c r="O8" s="20"/>
      <c r="P8" s="20"/>
      <c r="Q8" s="20"/>
    </row>
    <row r="9" spans="1:17" ht="17.25" customHeight="1" x14ac:dyDescent="0.25">
      <c r="A9" s="22">
        <v>11042</v>
      </c>
      <c r="B9" s="23" t="s">
        <v>17</v>
      </c>
      <c r="C9" s="24">
        <v>2</v>
      </c>
      <c r="D9" s="24">
        <v>1</v>
      </c>
      <c r="E9" s="24">
        <v>1</v>
      </c>
      <c r="F9" s="24"/>
      <c r="G9" s="24">
        <v>60</v>
      </c>
      <c r="H9" s="25">
        <v>1</v>
      </c>
      <c r="I9" s="26"/>
    </row>
    <row r="10" spans="1:17" ht="17.25" customHeight="1" x14ac:dyDescent="0.25">
      <c r="A10" s="22" t="s">
        <v>18</v>
      </c>
      <c r="B10" s="23" t="s">
        <v>19</v>
      </c>
      <c r="C10" s="24">
        <v>2</v>
      </c>
      <c r="D10" s="24">
        <v>1</v>
      </c>
      <c r="E10" s="24"/>
      <c r="F10" s="24">
        <v>1</v>
      </c>
      <c r="G10" s="24">
        <v>45</v>
      </c>
      <c r="H10" s="25">
        <v>1</v>
      </c>
      <c r="I10" s="26"/>
      <c r="K10" s="28"/>
      <c r="L10" s="29"/>
      <c r="M10" s="29"/>
      <c r="N10" s="29"/>
      <c r="O10" s="29"/>
      <c r="P10" s="29"/>
      <c r="Q10" s="20"/>
    </row>
    <row r="11" spans="1:17" ht="17.25" customHeight="1" x14ac:dyDescent="0.25">
      <c r="A11" s="22" t="s">
        <v>20</v>
      </c>
      <c r="B11" s="23" t="s">
        <v>21</v>
      </c>
      <c r="C11" s="24">
        <v>3</v>
      </c>
      <c r="D11" s="24">
        <v>2</v>
      </c>
      <c r="E11" s="24"/>
      <c r="F11" s="24">
        <v>1</v>
      </c>
      <c r="G11" s="24">
        <v>60</v>
      </c>
      <c r="H11" s="25">
        <v>1</v>
      </c>
      <c r="I11" s="26"/>
      <c r="K11" s="28"/>
      <c r="L11" s="29"/>
      <c r="M11" s="29"/>
      <c r="N11" s="29"/>
      <c r="O11" s="29"/>
      <c r="P11" s="29"/>
      <c r="Q11" s="20"/>
    </row>
    <row r="12" spans="1:17" ht="17.25" customHeight="1" x14ac:dyDescent="0.25">
      <c r="A12" s="30" t="s">
        <v>22</v>
      </c>
      <c r="B12" s="31" t="s">
        <v>23</v>
      </c>
      <c r="C12" s="32">
        <v>2</v>
      </c>
      <c r="D12" s="32">
        <v>2</v>
      </c>
      <c r="E12" s="32"/>
      <c r="F12" s="32"/>
      <c r="G12" s="33">
        <f>(D12*15)+(E12*45)+(F12*30)</f>
        <v>30</v>
      </c>
      <c r="H12" s="24">
        <v>1</v>
      </c>
      <c r="I12" s="26"/>
      <c r="K12" s="28"/>
      <c r="L12" s="29"/>
      <c r="M12" s="29"/>
      <c r="N12" s="29"/>
      <c r="O12" s="29"/>
      <c r="P12" s="29"/>
      <c r="Q12" s="20"/>
    </row>
    <row r="13" spans="1:17" ht="17.25" customHeight="1" x14ac:dyDescent="0.25">
      <c r="A13" s="22" t="s">
        <v>24</v>
      </c>
      <c r="B13" s="23" t="s">
        <v>25</v>
      </c>
      <c r="C13" s="24">
        <v>2</v>
      </c>
      <c r="D13" s="24">
        <v>1</v>
      </c>
      <c r="E13" s="24"/>
      <c r="F13" s="24">
        <v>1</v>
      </c>
      <c r="G13" s="24">
        <v>45</v>
      </c>
      <c r="H13" s="25">
        <v>1</v>
      </c>
      <c r="I13" s="26"/>
      <c r="K13" s="28"/>
      <c r="L13" s="29"/>
      <c r="M13" s="29"/>
      <c r="N13" s="29"/>
      <c r="O13" s="29"/>
      <c r="P13" s="29"/>
      <c r="Q13" s="20"/>
    </row>
    <row r="14" spans="1:17" ht="17.25" customHeight="1" x14ac:dyDescent="0.25">
      <c r="A14" s="34" t="s">
        <v>26</v>
      </c>
      <c r="B14" s="35" t="s">
        <v>27</v>
      </c>
      <c r="C14" s="36">
        <v>1</v>
      </c>
      <c r="D14" s="36"/>
      <c r="E14" s="36">
        <v>1</v>
      </c>
      <c r="F14" s="36"/>
      <c r="G14" s="37">
        <f>(D14*15)+(E14*45)+(F14*30)</f>
        <v>45</v>
      </c>
      <c r="H14" s="38">
        <v>1</v>
      </c>
      <c r="I14" s="38"/>
      <c r="J14" s="19"/>
      <c r="K14" s="20"/>
      <c r="L14" s="20"/>
      <c r="M14" s="20"/>
      <c r="N14" s="20"/>
      <c r="O14" s="20"/>
      <c r="P14" s="20"/>
      <c r="Q14" s="20"/>
    </row>
    <row r="15" spans="1:17" s="27" customFormat="1" ht="17.25" customHeight="1" x14ac:dyDescent="0.25">
      <c r="A15" s="39" t="s">
        <v>28</v>
      </c>
      <c r="B15" s="39"/>
      <c r="C15" s="40">
        <f>SUM(C8:C14)</f>
        <v>13</v>
      </c>
      <c r="D15" s="40">
        <f>SUM(D8:D14)</f>
        <v>7</v>
      </c>
      <c r="E15" s="40">
        <f>SUM(E8:E14)</f>
        <v>2</v>
      </c>
      <c r="F15" s="40">
        <f>SUM(F8:F14)</f>
        <v>4</v>
      </c>
      <c r="G15" s="40">
        <f>SUM(G8:G14)</f>
        <v>315</v>
      </c>
      <c r="H15" s="41"/>
      <c r="I15" s="41"/>
    </row>
    <row r="16" spans="1:17" ht="17.25" customHeight="1" x14ac:dyDescent="0.25">
      <c r="A16" s="22">
        <v>11047</v>
      </c>
      <c r="B16" s="23" t="s">
        <v>29</v>
      </c>
      <c r="C16" s="24">
        <v>1</v>
      </c>
      <c r="D16" s="24"/>
      <c r="E16" s="24"/>
      <c r="F16" s="24">
        <v>1</v>
      </c>
      <c r="G16" s="24">
        <v>30</v>
      </c>
      <c r="H16" s="25">
        <v>2</v>
      </c>
      <c r="I16" s="26"/>
    </row>
    <row r="17" spans="1:17" ht="17.25" customHeight="1" x14ac:dyDescent="0.25">
      <c r="A17" s="22">
        <v>11043</v>
      </c>
      <c r="B17" s="23" t="s">
        <v>30</v>
      </c>
      <c r="C17" s="24">
        <v>2</v>
      </c>
      <c r="D17" s="24">
        <v>1</v>
      </c>
      <c r="E17" s="24">
        <v>1</v>
      </c>
      <c r="F17" s="24"/>
      <c r="G17" s="24">
        <v>60</v>
      </c>
      <c r="H17" s="25">
        <v>2</v>
      </c>
      <c r="I17" s="26"/>
    </row>
    <row r="18" spans="1:17" ht="17.25" customHeight="1" x14ac:dyDescent="0.25">
      <c r="A18" s="22" t="s">
        <v>31</v>
      </c>
      <c r="B18" s="23" t="s">
        <v>32</v>
      </c>
      <c r="C18" s="24">
        <v>2</v>
      </c>
      <c r="D18" s="24">
        <v>1</v>
      </c>
      <c r="E18" s="24"/>
      <c r="F18" s="24">
        <v>1</v>
      </c>
      <c r="G18" s="24">
        <v>45</v>
      </c>
      <c r="H18" s="25">
        <v>2</v>
      </c>
      <c r="I18" s="26"/>
    </row>
    <row r="19" spans="1:17" ht="17.25" customHeight="1" x14ac:dyDescent="0.25">
      <c r="A19" s="22" t="s">
        <v>33</v>
      </c>
      <c r="B19" s="23" t="s">
        <v>34</v>
      </c>
      <c r="C19" s="24">
        <v>1</v>
      </c>
      <c r="D19" s="24"/>
      <c r="E19" s="24"/>
      <c r="F19" s="24">
        <v>1</v>
      </c>
      <c r="G19" s="24">
        <v>30</v>
      </c>
      <c r="H19" s="25">
        <v>2</v>
      </c>
      <c r="I19" s="26"/>
    </row>
    <row r="20" spans="1:17" ht="17.25" customHeight="1" x14ac:dyDescent="0.25">
      <c r="A20" s="22" t="s">
        <v>35</v>
      </c>
      <c r="B20" s="23" t="s">
        <v>36</v>
      </c>
      <c r="C20" s="24">
        <v>3</v>
      </c>
      <c r="D20" s="24">
        <v>2</v>
      </c>
      <c r="E20" s="24">
        <v>1</v>
      </c>
      <c r="F20" s="24"/>
      <c r="G20" s="24">
        <v>75</v>
      </c>
      <c r="H20" s="25">
        <v>2</v>
      </c>
      <c r="I20" s="26"/>
    </row>
    <row r="21" spans="1:17" ht="17.25" customHeight="1" x14ac:dyDescent="0.25">
      <c r="A21" s="42" t="s">
        <v>37</v>
      </c>
      <c r="B21" s="35" t="s">
        <v>38</v>
      </c>
      <c r="C21" s="38">
        <v>2</v>
      </c>
      <c r="D21" s="38">
        <v>1</v>
      </c>
      <c r="E21" s="38">
        <v>1</v>
      </c>
      <c r="F21" s="38"/>
      <c r="G21" s="38">
        <f>(D21*15)+(E21*45)+(F21*30)</f>
        <v>60</v>
      </c>
      <c r="H21" s="38">
        <v>2</v>
      </c>
      <c r="I21" s="38"/>
      <c r="K21" s="43"/>
      <c r="L21" s="29"/>
      <c r="M21" s="29"/>
      <c r="N21" s="29"/>
      <c r="O21" s="29"/>
      <c r="P21" s="29"/>
    </row>
    <row r="22" spans="1:17" ht="17.25" customHeight="1" x14ac:dyDescent="0.25">
      <c r="A22" s="34" t="s">
        <v>39</v>
      </c>
      <c r="B22" s="35" t="s">
        <v>40</v>
      </c>
      <c r="C22" s="36">
        <v>3</v>
      </c>
      <c r="D22" s="36">
        <v>3</v>
      </c>
      <c r="E22" s="36"/>
      <c r="F22" s="36"/>
      <c r="G22" s="37">
        <f>(D22*15)+(E22*45)+(F22*30)</f>
        <v>45</v>
      </c>
      <c r="H22" s="38">
        <v>2</v>
      </c>
      <c r="I22" s="38"/>
      <c r="J22" s="19"/>
      <c r="K22" s="20"/>
      <c r="L22" s="20"/>
      <c r="M22" s="20"/>
      <c r="N22" s="20"/>
      <c r="O22" s="20"/>
      <c r="P22" s="20"/>
    </row>
    <row r="23" spans="1:17" ht="17.25" customHeight="1" x14ac:dyDescent="0.25">
      <c r="A23" s="34" t="s">
        <v>41</v>
      </c>
      <c r="B23" s="35" t="s">
        <v>42</v>
      </c>
      <c r="C23" s="36">
        <v>2</v>
      </c>
      <c r="D23" s="36">
        <v>2</v>
      </c>
      <c r="E23" s="36"/>
      <c r="F23" s="36"/>
      <c r="G23" s="37">
        <f>(D23*15)+(E23*45)+(F23*30)</f>
        <v>30</v>
      </c>
      <c r="H23" s="38">
        <v>2</v>
      </c>
      <c r="I23" s="38"/>
    </row>
    <row r="24" spans="1:17" s="27" customFormat="1" ht="17.25" customHeight="1" x14ac:dyDescent="0.25">
      <c r="A24" s="44" t="s">
        <v>43</v>
      </c>
      <c r="B24" s="44"/>
      <c r="C24" s="45">
        <f>SUM(C16:C23)</f>
        <v>16</v>
      </c>
      <c r="D24" s="45">
        <f>SUM(D16:D23)</f>
        <v>10</v>
      </c>
      <c r="E24" s="45">
        <f>SUM(E16:E23)</f>
        <v>3</v>
      </c>
      <c r="F24" s="45">
        <f>SUM(F16:F23)</f>
        <v>3</v>
      </c>
      <c r="G24" s="45">
        <f>SUM(G16:G23)</f>
        <v>375</v>
      </c>
      <c r="H24" s="46"/>
      <c r="I24" s="46"/>
    </row>
    <row r="25" spans="1:17" ht="17.25" customHeight="1" x14ac:dyDescent="0.25">
      <c r="A25" s="22">
        <v>11048</v>
      </c>
      <c r="B25" s="23" t="s">
        <v>44</v>
      </c>
      <c r="C25" s="24">
        <v>1</v>
      </c>
      <c r="D25" s="24"/>
      <c r="E25" s="24"/>
      <c r="F25" s="24">
        <v>1</v>
      </c>
      <c r="G25" s="24">
        <v>30</v>
      </c>
      <c r="H25" s="24">
        <v>3</v>
      </c>
      <c r="I25" s="38"/>
      <c r="K25" s="28"/>
      <c r="L25" s="29"/>
      <c r="M25" s="29"/>
      <c r="N25" s="29"/>
      <c r="O25" s="29"/>
      <c r="P25" s="29"/>
      <c r="Q25" s="20"/>
    </row>
    <row r="26" spans="1:17" ht="17.25" customHeight="1" x14ac:dyDescent="0.2">
      <c r="A26" s="22">
        <v>11044</v>
      </c>
      <c r="B26" s="23" t="s">
        <v>45</v>
      </c>
      <c r="C26" s="24">
        <v>3</v>
      </c>
      <c r="D26" s="24">
        <v>2</v>
      </c>
      <c r="E26" s="24"/>
      <c r="F26" s="24">
        <v>1</v>
      </c>
      <c r="G26" s="24">
        <v>60</v>
      </c>
      <c r="H26" s="24">
        <v>3</v>
      </c>
      <c r="I26" s="38"/>
      <c r="J26" s="47"/>
      <c r="K26" s="28"/>
      <c r="L26" s="29"/>
      <c r="M26" s="29"/>
      <c r="N26" s="29"/>
      <c r="O26" s="29"/>
      <c r="P26" s="29"/>
      <c r="Q26" s="20"/>
    </row>
    <row r="27" spans="1:17" ht="17.25" customHeight="1" x14ac:dyDescent="0.25">
      <c r="A27" s="22" t="s">
        <v>46</v>
      </c>
      <c r="B27" s="23" t="s">
        <v>47</v>
      </c>
      <c r="C27" s="24">
        <v>2</v>
      </c>
      <c r="D27" s="24">
        <v>1</v>
      </c>
      <c r="E27" s="24"/>
      <c r="F27" s="24">
        <v>1</v>
      </c>
      <c r="G27" s="24">
        <v>45</v>
      </c>
      <c r="H27" s="24">
        <v>3</v>
      </c>
      <c r="I27" s="38"/>
    </row>
    <row r="28" spans="1:17" ht="17.25" customHeight="1" x14ac:dyDescent="0.2">
      <c r="A28" s="22">
        <v>14303</v>
      </c>
      <c r="B28" s="23" t="s">
        <v>48</v>
      </c>
      <c r="C28" s="24">
        <v>2</v>
      </c>
      <c r="D28" s="24">
        <v>1</v>
      </c>
      <c r="E28" s="24"/>
      <c r="F28" s="24">
        <v>1</v>
      </c>
      <c r="G28" s="24">
        <v>45</v>
      </c>
      <c r="H28" s="24">
        <v>3</v>
      </c>
      <c r="I28" s="38"/>
      <c r="J28" s="47"/>
      <c r="K28" s="28"/>
      <c r="L28" s="29"/>
      <c r="M28" s="29"/>
      <c r="N28" s="29"/>
      <c r="O28" s="29"/>
      <c r="P28" s="29"/>
      <c r="Q28" s="20"/>
    </row>
    <row r="29" spans="1:17" ht="17.25" customHeight="1" x14ac:dyDescent="0.2">
      <c r="A29" s="34" t="s">
        <v>49</v>
      </c>
      <c r="B29" s="35" t="s">
        <v>50</v>
      </c>
      <c r="C29" s="36">
        <v>2</v>
      </c>
      <c r="D29" s="36">
        <v>1</v>
      </c>
      <c r="E29" s="36"/>
      <c r="F29" s="36">
        <v>1</v>
      </c>
      <c r="G29" s="37">
        <f>(D29*15)+(E29*45)+(F29*30)</f>
        <v>45</v>
      </c>
      <c r="H29" s="38">
        <v>3</v>
      </c>
      <c r="I29" s="38"/>
      <c r="J29" s="47"/>
      <c r="K29" s="28"/>
      <c r="L29" s="29"/>
      <c r="M29" s="29"/>
      <c r="N29" s="29"/>
      <c r="O29" s="29"/>
      <c r="P29" s="29"/>
      <c r="Q29" s="20"/>
    </row>
    <row r="30" spans="1:17" ht="17.25" customHeight="1" x14ac:dyDescent="0.25">
      <c r="A30" s="42" t="s">
        <v>51</v>
      </c>
      <c r="B30" s="48" t="s">
        <v>52</v>
      </c>
      <c r="C30" s="36">
        <v>3</v>
      </c>
      <c r="D30" s="36">
        <v>3</v>
      </c>
      <c r="E30" s="49"/>
      <c r="F30" s="36"/>
      <c r="G30" s="37">
        <f>(D30*15)+(E30*45)+(F30*30)</f>
        <v>45</v>
      </c>
      <c r="H30" s="38">
        <v>3</v>
      </c>
      <c r="I30" s="38"/>
    </row>
    <row r="31" spans="1:17" ht="17.25" customHeight="1" x14ac:dyDescent="0.25">
      <c r="A31" s="34" t="s">
        <v>53</v>
      </c>
      <c r="B31" s="35" t="s">
        <v>54</v>
      </c>
      <c r="C31" s="36">
        <v>1</v>
      </c>
      <c r="D31" s="36"/>
      <c r="E31" s="36">
        <v>1</v>
      </c>
      <c r="F31" s="36"/>
      <c r="G31" s="37">
        <f>(D31*15)+(E31*45)+(F31*30)</f>
        <v>45</v>
      </c>
      <c r="H31" s="38">
        <v>3</v>
      </c>
      <c r="I31" s="38"/>
      <c r="J31" s="19"/>
      <c r="K31" s="20"/>
      <c r="L31" s="20"/>
      <c r="M31" s="20"/>
      <c r="N31" s="20"/>
      <c r="O31" s="20"/>
      <c r="P31" s="20"/>
      <c r="Q31" s="20"/>
    </row>
    <row r="32" spans="1:17" ht="17.25" customHeight="1" x14ac:dyDescent="0.25">
      <c r="A32" s="34" t="s">
        <v>55</v>
      </c>
      <c r="B32" s="35" t="s">
        <v>56</v>
      </c>
      <c r="C32" s="36">
        <v>3</v>
      </c>
      <c r="D32" s="36">
        <v>3</v>
      </c>
      <c r="E32" s="49"/>
      <c r="F32" s="49"/>
      <c r="G32" s="37">
        <f>(D32*15)+(E32*45)+(F32*30)</f>
        <v>45</v>
      </c>
      <c r="H32" s="38">
        <v>3</v>
      </c>
      <c r="I32" s="38"/>
      <c r="J32" s="19"/>
      <c r="K32" s="20"/>
      <c r="L32" s="20"/>
      <c r="M32" s="20"/>
      <c r="N32" s="20"/>
      <c r="O32" s="20"/>
      <c r="P32" s="20"/>
      <c r="Q32" s="20"/>
    </row>
    <row r="33" spans="1:17" s="27" customFormat="1" ht="17.25" customHeight="1" x14ac:dyDescent="0.25">
      <c r="A33" s="44" t="s">
        <v>57</v>
      </c>
      <c r="B33" s="44"/>
      <c r="C33" s="45">
        <f>SUM(C25:C32)</f>
        <v>17</v>
      </c>
      <c r="D33" s="45">
        <f>SUM(D25:D32)</f>
        <v>11</v>
      </c>
      <c r="E33" s="45">
        <f>SUM(E25:E32)</f>
        <v>1</v>
      </c>
      <c r="F33" s="45">
        <f>SUM(F25:F32)</f>
        <v>5</v>
      </c>
      <c r="G33" s="45">
        <f>SUM(G25:G32)</f>
        <v>360</v>
      </c>
      <c r="H33" s="45"/>
      <c r="I33" s="46"/>
    </row>
    <row r="34" spans="1:17" ht="17.25" customHeight="1" x14ac:dyDescent="0.25">
      <c r="A34" s="22" t="s">
        <v>58</v>
      </c>
      <c r="B34" s="50" t="s">
        <v>59</v>
      </c>
      <c r="C34" s="24">
        <v>5</v>
      </c>
      <c r="D34" s="24">
        <v>4</v>
      </c>
      <c r="E34" s="24"/>
      <c r="F34" s="24">
        <v>1</v>
      </c>
      <c r="G34" s="24">
        <v>90</v>
      </c>
      <c r="H34" s="25">
        <v>4</v>
      </c>
      <c r="I34" s="50"/>
      <c r="J34" s="21"/>
      <c r="K34" s="51"/>
      <c r="L34" s="29"/>
      <c r="M34" s="29"/>
      <c r="N34" s="29"/>
      <c r="O34" s="29"/>
      <c r="P34" s="29"/>
      <c r="Q34" s="20"/>
    </row>
    <row r="35" spans="1:17" ht="17.25" customHeight="1" x14ac:dyDescent="0.25">
      <c r="A35" s="22">
        <v>11045</v>
      </c>
      <c r="B35" s="23" t="s">
        <v>60</v>
      </c>
      <c r="C35" s="24">
        <v>3</v>
      </c>
      <c r="D35" s="24">
        <v>2</v>
      </c>
      <c r="E35" s="24"/>
      <c r="F35" s="24">
        <v>1</v>
      </c>
      <c r="G35" s="24">
        <v>60</v>
      </c>
      <c r="H35" s="25">
        <v>4</v>
      </c>
      <c r="I35" s="50"/>
      <c r="J35" s="21"/>
      <c r="K35" s="51"/>
      <c r="L35" s="29"/>
      <c r="M35" s="29"/>
      <c r="N35" s="29"/>
      <c r="O35" s="29"/>
      <c r="P35" s="29"/>
      <c r="Q35" s="20"/>
    </row>
    <row r="36" spans="1:17" ht="17.25" customHeight="1" x14ac:dyDescent="0.25">
      <c r="A36" s="22" t="s">
        <v>61</v>
      </c>
      <c r="B36" s="23" t="s">
        <v>62</v>
      </c>
      <c r="C36" s="24">
        <v>2</v>
      </c>
      <c r="D36" s="24">
        <v>1</v>
      </c>
      <c r="E36" s="24"/>
      <c r="F36" s="24">
        <v>1</v>
      </c>
      <c r="G36" s="24">
        <v>45</v>
      </c>
      <c r="H36" s="25">
        <v>4</v>
      </c>
      <c r="I36" s="50"/>
    </row>
    <row r="37" spans="1:17" ht="17.25" customHeight="1" x14ac:dyDescent="0.2">
      <c r="A37" s="22" t="s">
        <v>63</v>
      </c>
      <c r="B37" s="52" t="s">
        <v>64</v>
      </c>
      <c r="C37" s="24">
        <v>2</v>
      </c>
      <c r="D37" s="24">
        <v>2</v>
      </c>
      <c r="E37" s="24"/>
      <c r="F37" s="24"/>
      <c r="G37" s="24">
        <v>30</v>
      </c>
      <c r="H37" s="25">
        <v>4</v>
      </c>
      <c r="I37" s="50"/>
      <c r="J37" s="21"/>
    </row>
    <row r="38" spans="1:17" ht="17.25" customHeight="1" x14ac:dyDescent="0.25">
      <c r="A38" s="42" t="s">
        <v>65</v>
      </c>
      <c r="B38" s="48" t="s">
        <v>66</v>
      </c>
      <c r="C38" s="36">
        <v>2</v>
      </c>
      <c r="D38" s="36">
        <v>1</v>
      </c>
      <c r="E38" s="36"/>
      <c r="F38" s="36">
        <v>1</v>
      </c>
      <c r="G38" s="37">
        <f>(D38*15)+(E38*45)+(F38*30)</f>
        <v>45</v>
      </c>
      <c r="H38" s="38">
        <v>4</v>
      </c>
      <c r="I38" s="38"/>
    </row>
    <row r="39" spans="1:17" ht="17.25" customHeight="1" x14ac:dyDescent="0.25">
      <c r="A39" s="34" t="s">
        <v>67</v>
      </c>
      <c r="B39" s="35" t="s">
        <v>68</v>
      </c>
      <c r="C39" s="36">
        <v>2</v>
      </c>
      <c r="D39" s="36">
        <v>1</v>
      </c>
      <c r="E39" s="36"/>
      <c r="F39" s="36">
        <v>1</v>
      </c>
      <c r="G39" s="37">
        <f>(D39*15)+(E39*45)+(F39*30)</f>
        <v>45</v>
      </c>
      <c r="H39" s="38">
        <v>4</v>
      </c>
      <c r="I39" s="38"/>
    </row>
    <row r="40" spans="1:17" ht="17.25" customHeight="1" x14ac:dyDescent="0.25">
      <c r="A40" s="53" t="s">
        <v>69</v>
      </c>
      <c r="B40" s="48" t="s">
        <v>70</v>
      </c>
      <c r="C40" s="36">
        <v>3</v>
      </c>
      <c r="D40" s="36">
        <v>3</v>
      </c>
      <c r="E40" s="36"/>
      <c r="F40" s="36"/>
      <c r="G40" s="37">
        <f>(D40*15)+(E40*45)+(F40*30)</f>
        <v>45</v>
      </c>
      <c r="H40" s="38">
        <v>4</v>
      </c>
      <c r="I40" s="38"/>
    </row>
    <row r="41" spans="1:17" ht="17.25" customHeight="1" x14ac:dyDescent="0.25">
      <c r="A41" s="34" t="s">
        <v>71</v>
      </c>
      <c r="B41" s="35" t="s">
        <v>72</v>
      </c>
      <c r="C41" s="36">
        <v>1</v>
      </c>
      <c r="D41" s="36"/>
      <c r="E41" s="36">
        <v>1</v>
      </c>
      <c r="F41" s="36"/>
      <c r="G41" s="37">
        <f>(D41*15)+(E41*45)+(F41*30)</f>
        <v>45</v>
      </c>
      <c r="H41" s="38">
        <v>5</v>
      </c>
      <c r="I41" s="38"/>
    </row>
    <row r="42" spans="1:17" s="27" customFormat="1" ht="17.25" customHeight="1" x14ac:dyDescent="0.25">
      <c r="A42" s="44" t="s">
        <v>73</v>
      </c>
      <c r="B42" s="44"/>
      <c r="C42" s="45">
        <f>SUM(C34:C41)</f>
        <v>20</v>
      </c>
      <c r="D42" s="45">
        <f>SUM(D34:D41)</f>
        <v>14</v>
      </c>
      <c r="E42" s="45">
        <f>SUM(E34:E41)</f>
        <v>1</v>
      </c>
      <c r="F42" s="45">
        <f>SUM(F34:F41)</f>
        <v>5</v>
      </c>
      <c r="G42" s="45">
        <f>SUM(G34:G41)</f>
        <v>405</v>
      </c>
      <c r="H42" s="46"/>
      <c r="I42" s="46"/>
    </row>
    <row r="43" spans="1:17" ht="17.25" customHeight="1" x14ac:dyDescent="0.25">
      <c r="A43" s="22" t="s">
        <v>74</v>
      </c>
      <c r="B43" s="50" t="s">
        <v>75</v>
      </c>
      <c r="C43" s="24">
        <v>1</v>
      </c>
      <c r="D43" s="24"/>
      <c r="E43" s="24"/>
      <c r="F43" s="24">
        <v>1</v>
      </c>
      <c r="G43" s="24">
        <v>30</v>
      </c>
      <c r="H43" s="25">
        <v>5</v>
      </c>
      <c r="I43" s="50"/>
    </row>
    <row r="44" spans="1:17" ht="17.25" customHeight="1" x14ac:dyDescent="0.25">
      <c r="A44" s="22">
        <v>11046</v>
      </c>
      <c r="B44" s="50" t="s">
        <v>76</v>
      </c>
      <c r="C44" s="24">
        <v>3</v>
      </c>
      <c r="D44" s="24">
        <v>2</v>
      </c>
      <c r="E44" s="24"/>
      <c r="F44" s="24">
        <v>1</v>
      </c>
      <c r="G44" s="24">
        <v>60</v>
      </c>
      <c r="H44" s="25">
        <v>5</v>
      </c>
      <c r="I44" s="50"/>
    </row>
    <row r="45" spans="1:17" ht="17.25" customHeight="1" x14ac:dyDescent="0.25">
      <c r="A45" s="34" t="s">
        <v>77</v>
      </c>
      <c r="B45" s="35" t="s">
        <v>78</v>
      </c>
      <c r="C45" s="36">
        <v>1</v>
      </c>
      <c r="D45" s="36"/>
      <c r="E45" s="36">
        <v>1</v>
      </c>
      <c r="F45" s="36"/>
      <c r="G45" s="37">
        <f>(D45*15)+(E45*45)+(F45*30)</f>
        <v>45</v>
      </c>
      <c r="H45" s="38">
        <v>5</v>
      </c>
      <c r="I45" s="38"/>
    </row>
    <row r="46" spans="1:17" ht="17.25" customHeight="1" x14ac:dyDescent="0.25">
      <c r="A46" s="34" t="s">
        <v>79</v>
      </c>
      <c r="B46" s="35" t="s">
        <v>80</v>
      </c>
      <c r="C46" s="36">
        <v>3</v>
      </c>
      <c r="D46" s="36">
        <v>2</v>
      </c>
      <c r="E46" s="54"/>
      <c r="F46" s="36">
        <v>1</v>
      </c>
      <c r="G46" s="37">
        <f>(D46*15)+(E46*45)+(F46*30)</f>
        <v>60</v>
      </c>
      <c r="H46" s="38">
        <v>5</v>
      </c>
      <c r="I46" s="55"/>
    </row>
    <row r="47" spans="1:17" ht="17.25" customHeight="1" x14ac:dyDescent="0.25">
      <c r="A47" s="42" t="s">
        <v>81</v>
      </c>
      <c r="B47" s="48" t="s">
        <v>82</v>
      </c>
      <c r="C47" s="38">
        <v>2</v>
      </c>
      <c r="D47" s="38">
        <v>1</v>
      </c>
      <c r="E47" s="38"/>
      <c r="F47" s="38">
        <v>1</v>
      </c>
      <c r="G47" s="38">
        <f t="shared" ref="G47:G74" si="0">(D47*15)+(E47*45)+(F47*30)</f>
        <v>45</v>
      </c>
      <c r="H47" s="38">
        <v>5</v>
      </c>
      <c r="I47" s="38"/>
      <c r="J47" s="19"/>
      <c r="K47" s="43"/>
    </row>
    <row r="48" spans="1:17" ht="17.25" customHeight="1" x14ac:dyDescent="0.25">
      <c r="A48" s="34" t="s">
        <v>83</v>
      </c>
      <c r="B48" s="35" t="s">
        <v>84</v>
      </c>
      <c r="C48" s="36">
        <v>2</v>
      </c>
      <c r="D48" s="36">
        <v>1</v>
      </c>
      <c r="E48" s="36"/>
      <c r="F48" s="36">
        <v>1</v>
      </c>
      <c r="G48" s="37">
        <f t="shared" si="0"/>
        <v>45</v>
      </c>
      <c r="H48" s="38">
        <v>5</v>
      </c>
      <c r="I48" s="38"/>
    </row>
    <row r="49" spans="1:18" ht="17.25" customHeight="1" x14ac:dyDescent="0.25">
      <c r="A49" s="34" t="s">
        <v>85</v>
      </c>
      <c r="B49" s="35" t="s">
        <v>86</v>
      </c>
      <c r="C49" s="36">
        <v>3</v>
      </c>
      <c r="D49" s="36">
        <v>3</v>
      </c>
      <c r="E49" s="36"/>
      <c r="F49" s="36"/>
      <c r="G49" s="37">
        <f t="shared" si="0"/>
        <v>45</v>
      </c>
      <c r="H49" s="38">
        <v>5</v>
      </c>
      <c r="I49" s="38"/>
    </row>
    <row r="50" spans="1:18" ht="17.25" customHeight="1" x14ac:dyDescent="0.25">
      <c r="A50" s="34" t="s">
        <v>87</v>
      </c>
      <c r="B50" s="35" t="s">
        <v>88</v>
      </c>
      <c r="C50" s="36">
        <v>1</v>
      </c>
      <c r="D50" s="36"/>
      <c r="E50" s="36">
        <v>1</v>
      </c>
      <c r="F50" s="36"/>
      <c r="G50" s="37">
        <f>(D50*15)+(E50*45)+(F50*30)</f>
        <v>45</v>
      </c>
      <c r="H50" s="38">
        <v>5</v>
      </c>
      <c r="I50" s="38"/>
    </row>
    <row r="51" spans="1:18" ht="17.25" customHeight="1" x14ac:dyDescent="0.25">
      <c r="A51" s="44" t="s">
        <v>89</v>
      </c>
      <c r="B51" s="44"/>
      <c r="C51" s="45">
        <f>SUM(C43:C50)</f>
        <v>16</v>
      </c>
      <c r="D51" s="45">
        <f>SUM(D43:D50)</f>
        <v>9</v>
      </c>
      <c r="E51" s="45">
        <f>SUM(E43:E50)</f>
        <v>2</v>
      </c>
      <c r="F51" s="45">
        <f>SUM(F43:F50)</f>
        <v>5</v>
      </c>
      <c r="G51" s="45">
        <f>SUM(G43:G50)</f>
        <v>375</v>
      </c>
      <c r="H51" s="46"/>
      <c r="I51" s="46"/>
    </row>
    <row r="52" spans="1:18" ht="17.25" customHeight="1" x14ac:dyDescent="0.25">
      <c r="A52" s="22" t="s">
        <v>90</v>
      </c>
      <c r="B52" s="52" t="s">
        <v>91</v>
      </c>
      <c r="C52" s="24">
        <v>2</v>
      </c>
      <c r="D52" s="24">
        <v>2</v>
      </c>
      <c r="E52" s="24"/>
      <c r="F52" s="24"/>
      <c r="G52" s="24">
        <v>30</v>
      </c>
      <c r="H52" s="24">
        <v>6</v>
      </c>
      <c r="I52" s="56"/>
    </row>
    <row r="53" spans="1:18" ht="17.25" customHeight="1" x14ac:dyDescent="0.25">
      <c r="A53" s="53" t="s">
        <v>92</v>
      </c>
      <c r="B53" s="48" t="s">
        <v>93</v>
      </c>
      <c r="C53" s="36">
        <v>2</v>
      </c>
      <c r="D53" s="36">
        <v>1</v>
      </c>
      <c r="E53" s="36"/>
      <c r="F53" s="36">
        <v>1</v>
      </c>
      <c r="G53" s="37">
        <f t="shared" si="0"/>
        <v>45</v>
      </c>
      <c r="H53" s="38">
        <v>6</v>
      </c>
      <c r="I53" s="38"/>
    </row>
    <row r="54" spans="1:18" ht="17.25" customHeight="1" x14ac:dyDescent="0.25">
      <c r="A54" s="34" t="s">
        <v>94</v>
      </c>
      <c r="B54" s="35" t="s">
        <v>95</v>
      </c>
      <c r="C54" s="36">
        <v>1</v>
      </c>
      <c r="D54" s="36"/>
      <c r="E54" s="36">
        <v>1</v>
      </c>
      <c r="F54" s="36"/>
      <c r="G54" s="37">
        <f t="shared" si="0"/>
        <v>45</v>
      </c>
      <c r="H54" s="38">
        <v>6</v>
      </c>
      <c r="I54" s="38"/>
    </row>
    <row r="55" spans="1:18" ht="17.25" customHeight="1" x14ac:dyDescent="0.25">
      <c r="A55" s="34" t="s">
        <v>96</v>
      </c>
      <c r="B55" s="35" t="s">
        <v>97</v>
      </c>
      <c r="C55" s="36">
        <v>2</v>
      </c>
      <c r="D55" s="36">
        <v>1</v>
      </c>
      <c r="E55" s="36"/>
      <c r="F55" s="36">
        <v>1</v>
      </c>
      <c r="G55" s="37">
        <f t="shared" si="0"/>
        <v>45</v>
      </c>
      <c r="H55" s="38">
        <v>6</v>
      </c>
      <c r="I55" s="38"/>
    </row>
    <row r="56" spans="1:18" ht="17.25" customHeight="1" x14ac:dyDescent="0.25">
      <c r="A56" s="34" t="s">
        <v>98</v>
      </c>
      <c r="B56" s="35" t="s">
        <v>99</v>
      </c>
      <c r="C56" s="36">
        <v>3</v>
      </c>
      <c r="D56" s="36">
        <v>3</v>
      </c>
      <c r="E56" s="49"/>
      <c r="F56" s="49"/>
      <c r="G56" s="37">
        <f t="shared" si="0"/>
        <v>45</v>
      </c>
      <c r="H56" s="38">
        <v>6</v>
      </c>
      <c r="I56" s="57"/>
    </row>
    <row r="57" spans="1:18" ht="17.25" customHeight="1" x14ac:dyDescent="0.25">
      <c r="A57" s="34" t="s">
        <v>100</v>
      </c>
      <c r="B57" s="35" t="s">
        <v>101</v>
      </c>
      <c r="C57" s="36">
        <v>1</v>
      </c>
      <c r="D57" s="36"/>
      <c r="E57" s="36">
        <v>1</v>
      </c>
      <c r="F57" s="36"/>
      <c r="G57" s="37">
        <f t="shared" si="0"/>
        <v>45</v>
      </c>
      <c r="H57" s="38">
        <v>6</v>
      </c>
      <c r="I57" s="38"/>
    </row>
    <row r="58" spans="1:18" ht="17.25" customHeight="1" x14ac:dyDescent="0.25">
      <c r="A58" s="34" t="s">
        <v>102</v>
      </c>
      <c r="B58" s="35" t="s">
        <v>103</v>
      </c>
      <c r="C58" s="36">
        <v>2</v>
      </c>
      <c r="D58" s="36">
        <v>2</v>
      </c>
      <c r="E58" s="36"/>
      <c r="F58" s="36"/>
      <c r="G58" s="37">
        <f t="shared" si="0"/>
        <v>30</v>
      </c>
      <c r="H58" s="38">
        <v>6</v>
      </c>
      <c r="I58" s="38"/>
    </row>
    <row r="59" spans="1:18" ht="17.25" customHeight="1" x14ac:dyDescent="0.25">
      <c r="A59" s="34" t="s">
        <v>104</v>
      </c>
      <c r="B59" s="35" t="s">
        <v>105</v>
      </c>
      <c r="C59" s="36">
        <v>2</v>
      </c>
      <c r="D59" s="36">
        <v>1</v>
      </c>
      <c r="E59" s="49"/>
      <c r="F59" s="49">
        <v>1</v>
      </c>
      <c r="G59" s="37">
        <f>(D59*15)+(E59*45)+(F59*30)</f>
        <v>45</v>
      </c>
      <c r="H59" s="38">
        <v>6</v>
      </c>
      <c r="I59" s="38"/>
    </row>
    <row r="60" spans="1:18" ht="29.25" customHeight="1" x14ac:dyDescent="0.25">
      <c r="A60" s="34" t="s">
        <v>106</v>
      </c>
      <c r="B60" s="58" t="s">
        <v>107</v>
      </c>
      <c r="C60" s="36">
        <v>3</v>
      </c>
      <c r="D60" s="36">
        <v>3</v>
      </c>
      <c r="E60" s="36"/>
      <c r="F60" s="36"/>
      <c r="G60" s="37">
        <f>(D60*15)+(E60*45)+(F60*30)</f>
        <v>45</v>
      </c>
      <c r="H60" s="38">
        <v>6</v>
      </c>
      <c r="I60" s="38"/>
    </row>
    <row r="61" spans="1:18" ht="17.25" customHeight="1" x14ac:dyDescent="0.25">
      <c r="A61" s="44" t="s">
        <v>108</v>
      </c>
      <c r="B61" s="44"/>
      <c r="C61" s="45">
        <f>SUM(C52:C60)</f>
        <v>18</v>
      </c>
      <c r="D61" s="45">
        <f>SUM(D52:D60)</f>
        <v>13</v>
      </c>
      <c r="E61" s="45">
        <f>SUM(E52:E60)</f>
        <v>2</v>
      </c>
      <c r="F61" s="45">
        <f>SUM(F52:F60)</f>
        <v>3</v>
      </c>
      <c r="G61" s="45">
        <f>SUM(G52:G60)</f>
        <v>375</v>
      </c>
      <c r="H61" s="46"/>
      <c r="I61" s="46"/>
    </row>
    <row r="62" spans="1:18" ht="18" customHeight="1" x14ac:dyDescent="0.25">
      <c r="A62" s="22" t="s">
        <v>109</v>
      </c>
      <c r="B62" s="50" t="s">
        <v>110</v>
      </c>
      <c r="C62" s="24">
        <v>3</v>
      </c>
      <c r="D62" s="24">
        <v>3</v>
      </c>
      <c r="E62" s="24"/>
      <c r="F62" s="24"/>
      <c r="G62" s="24">
        <f>D62*15+E62*45+F62*30</f>
        <v>45</v>
      </c>
      <c r="H62" s="24">
        <v>7</v>
      </c>
      <c r="I62" s="56"/>
    </row>
    <row r="63" spans="1:18" s="64" customFormat="1" ht="17.25" customHeight="1" x14ac:dyDescent="0.25">
      <c r="A63" s="59">
        <v>6163</v>
      </c>
      <c r="B63" s="60" t="s">
        <v>111</v>
      </c>
      <c r="C63" s="61">
        <v>1</v>
      </c>
      <c r="D63" s="61"/>
      <c r="E63" s="61">
        <v>1</v>
      </c>
      <c r="F63" s="61"/>
      <c r="G63" s="62">
        <f t="shared" ref="G63:G68" si="1">D63*15+E63*45+F63*30</f>
        <v>45</v>
      </c>
      <c r="H63" s="62">
        <v>7</v>
      </c>
      <c r="I63" s="62"/>
      <c r="J63" s="63" t="s">
        <v>112</v>
      </c>
      <c r="L63" s="65" t="s">
        <v>113</v>
      </c>
      <c r="M63" s="66" t="s">
        <v>114</v>
      </c>
      <c r="N63" s="61">
        <v>1</v>
      </c>
      <c r="O63" s="61"/>
      <c r="P63" s="61">
        <v>1</v>
      </c>
      <c r="Q63" s="61"/>
      <c r="R63" s="62">
        <f>O63*15+P63*45+Q63*30</f>
        <v>45</v>
      </c>
    </row>
    <row r="64" spans="1:18" ht="17.25" customHeight="1" x14ac:dyDescent="0.25">
      <c r="A64" s="42" t="s">
        <v>115</v>
      </c>
      <c r="B64" s="48" t="s">
        <v>116</v>
      </c>
      <c r="C64" s="36">
        <v>2</v>
      </c>
      <c r="D64" s="36">
        <v>1</v>
      </c>
      <c r="E64" s="49"/>
      <c r="F64" s="36">
        <v>1</v>
      </c>
      <c r="G64" s="38">
        <f t="shared" si="1"/>
        <v>45</v>
      </c>
      <c r="H64" s="38">
        <v>7</v>
      </c>
      <c r="I64" s="57"/>
    </row>
    <row r="65" spans="1:18" ht="27.75" customHeight="1" x14ac:dyDescent="0.25">
      <c r="A65" s="34" t="s">
        <v>117</v>
      </c>
      <c r="B65" s="58" t="s">
        <v>118</v>
      </c>
      <c r="C65" s="36">
        <v>2</v>
      </c>
      <c r="D65" s="36">
        <v>1</v>
      </c>
      <c r="E65" s="36"/>
      <c r="F65" s="36">
        <v>1</v>
      </c>
      <c r="G65" s="38">
        <f t="shared" si="1"/>
        <v>45</v>
      </c>
      <c r="H65" s="38">
        <v>7</v>
      </c>
      <c r="I65" s="38"/>
    </row>
    <row r="66" spans="1:18" ht="17.25" customHeight="1" x14ac:dyDescent="0.25">
      <c r="A66" s="34" t="s">
        <v>119</v>
      </c>
      <c r="B66" s="58" t="s">
        <v>120</v>
      </c>
      <c r="C66" s="36">
        <v>3</v>
      </c>
      <c r="D66" s="36">
        <v>2</v>
      </c>
      <c r="E66" s="36"/>
      <c r="F66" s="36">
        <v>1</v>
      </c>
      <c r="G66" s="38">
        <f t="shared" si="1"/>
        <v>60</v>
      </c>
      <c r="H66" s="38">
        <v>7</v>
      </c>
      <c r="I66" s="38"/>
    </row>
    <row r="67" spans="1:18" ht="17.25" customHeight="1" x14ac:dyDescent="0.25">
      <c r="A67" s="34" t="s">
        <v>121</v>
      </c>
      <c r="B67" s="35" t="s">
        <v>122</v>
      </c>
      <c r="C67" s="36">
        <v>3</v>
      </c>
      <c r="D67" s="36">
        <v>2</v>
      </c>
      <c r="E67" s="36"/>
      <c r="F67" s="36">
        <v>1</v>
      </c>
      <c r="G67" s="38">
        <f t="shared" si="1"/>
        <v>60</v>
      </c>
      <c r="H67" s="38">
        <v>7</v>
      </c>
      <c r="I67" s="38"/>
    </row>
    <row r="68" spans="1:18" ht="17.25" customHeight="1" x14ac:dyDescent="0.25">
      <c r="A68" s="34" t="s">
        <v>123</v>
      </c>
      <c r="B68" s="35" t="s">
        <v>124</v>
      </c>
      <c r="C68" s="36">
        <v>2</v>
      </c>
      <c r="D68" s="36"/>
      <c r="E68" s="36">
        <v>2</v>
      </c>
      <c r="F68" s="36"/>
      <c r="G68" s="38">
        <f t="shared" si="1"/>
        <v>90</v>
      </c>
      <c r="H68" s="38">
        <v>7</v>
      </c>
      <c r="I68" s="38"/>
    </row>
    <row r="69" spans="1:18" s="27" customFormat="1" ht="17.25" customHeight="1" x14ac:dyDescent="0.25">
      <c r="A69" s="44" t="s">
        <v>125</v>
      </c>
      <c r="B69" s="44"/>
      <c r="C69" s="45">
        <f>SUM(C62:C68)</f>
        <v>16</v>
      </c>
      <c r="D69" s="45">
        <f>SUM(D62:D68)</f>
        <v>9</v>
      </c>
      <c r="E69" s="45">
        <f>SUM(E62:E68)</f>
        <v>3</v>
      </c>
      <c r="F69" s="45">
        <f>SUM(F62:F68)</f>
        <v>4</v>
      </c>
      <c r="G69" s="45">
        <f>SUM(G62:G68)</f>
        <v>390</v>
      </c>
      <c r="H69" s="46"/>
      <c r="I69" s="46"/>
    </row>
    <row r="70" spans="1:18" ht="17.25" customHeight="1" x14ac:dyDescent="0.25">
      <c r="A70" s="67" t="s">
        <v>126</v>
      </c>
      <c r="B70" s="68" t="s">
        <v>127</v>
      </c>
      <c r="C70" s="69">
        <v>2</v>
      </c>
      <c r="D70" s="69">
        <v>1</v>
      </c>
      <c r="E70" s="69"/>
      <c r="F70" s="70">
        <v>1</v>
      </c>
      <c r="G70" s="71">
        <f t="shared" si="0"/>
        <v>45</v>
      </c>
      <c r="H70" s="72">
        <v>8</v>
      </c>
      <c r="I70" s="73"/>
    </row>
    <row r="71" spans="1:18" ht="16.5" x14ac:dyDescent="0.25">
      <c r="A71" s="74" t="s">
        <v>128</v>
      </c>
      <c r="B71" s="75" t="s">
        <v>129</v>
      </c>
      <c r="C71" s="72">
        <v>2</v>
      </c>
      <c r="D71" s="72">
        <v>1</v>
      </c>
      <c r="E71" s="72">
        <v>1</v>
      </c>
      <c r="F71" s="72">
        <v>0</v>
      </c>
      <c r="G71" s="71">
        <f t="shared" si="0"/>
        <v>60</v>
      </c>
      <c r="H71" s="72">
        <v>8</v>
      </c>
      <c r="I71" s="72"/>
    </row>
    <row r="72" spans="1:18" ht="17.25" customHeight="1" x14ac:dyDescent="0.25">
      <c r="A72" s="67" t="s">
        <v>130</v>
      </c>
      <c r="B72" s="68" t="s">
        <v>131</v>
      </c>
      <c r="C72" s="69">
        <v>3</v>
      </c>
      <c r="D72" s="69">
        <v>3</v>
      </c>
      <c r="E72" s="69"/>
      <c r="F72" s="69"/>
      <c r="G72" s="71">
        <f t="shared" si="0"/>
        <v>45</v>
      </c>
      <c r="H72" s="72">
        <v>8</v>
      </c>
      <c r="I72" s="72"/>
    </row>
    <row r="73" spans="1:18" s="63" customFormat="1" ht="17.25" customHeight="1" x14ac:dyDescent="0.2">
      <c r="A73" s="76">
        <v>6164</v>
      </c>
      <c r="B73" s="77" t="s">
        <v>132</v>
      </c>
      <c r="C73" s="69">
        <v>1</v>
      </c>
      <c r="D73" s="69"/>
      <c r="E73" s="69">
        <v>1</v>
      </c>
      <c r="F73" s="69"/>
      <c r="G73" s="71">
        <f t="shared" si="0"/>
        <v>45</v>
      </c>
      <c r="H73" s="72">
        <v>8</v>
      </c>
      <c r="I73" s="72"/>
      <c r="J73" s="63" t="s">
        <v>112</v>
      </c>
      <c r="L73" s="65" t="s">
        <v>133</v>
      </c>
      <c r="M73" s="66" t="s">
        <v>134</v>
      </c>
      <c r="N73" s="61">
        <v>1</v>
      </c>
      <c r="O73" s="61"/>
      <c r="P73" s="61">
        <v>1</v>
      </c>
      <c r="Q73" s="61"/>
      <c r="R73" s="78">
        <f>(O73*15)+(P73*45)+(Q73*30)</f>
        <v>45</v>
      </c>
    </row>
    <row r="74" spans="1:18" ht="17.25" customHeight="1" x14ac:dyDescent="0.25">
      <c r="A74" s="67" t="s">
        <v>135</v>
      </c>
      <c r="B74" s="68" t="s">
        <v>136</v>
      </c>
      <c r="C74" s="69">
        <v>2</v>
      </c>
      <c r="D74" s="69">
        <v>1</v>
      </c>
      <c r="E74" s="69"/>
      <c r="F74" s="69">
        <v>1</v>
      </c>
      <c r="G74" s="71">
        <f t="shared" si="0"/>
        <v>45</v>
      </c>
      <c r="H74" s="72">
        <v>8</v>
      </c>
      <c r="I74" s="72"/>
    </row>
    <row r="75" spans="1:18" ht="17.25" customHeight="1" x14ac:dyDescent="0.25">
      <c r="A75" s="79" t="s">
        <v>137</v>
      </c>
      <c r="B75" s="79"/>
      <c r="C75" s="36"/>
      <c r="D75" s="36"/>
      <c r="E75" s="36"/>
      <c r="F75" s="36"/>
      <c r="G75" s="37"/>
      <c r="H75" s="38"/>
      <c r="I75" s="38"/>
    </row>
    <row r="76" spans="1:18" ht="17.25" customHeight="1" x14ac:dyDescent="0.25">
      <c r="A76" s="67" t="s">
        <v>138</v>
      </c>
      <c r="B76" s="68" t="s">
        <v>139</v>
      </c>
      <c r="C76" s="69">
        <v>2</v>
      </c>
      <c r="D76" s="69">
        <v>2</v>
      </c>
      <c r="E76" s="69"/>
      <c r="F76" s="69"/>
      <c r="G76" s="71">
        <f>(D76*15)+(E76*45)+(F76*30)</f>
        <v>30</v>
      </c>
      <c r="H76" s="72">
        <v>8</v>
      </c>
      <c r="I76" s="80"/>
    </row>
    <row r="77" spans="1:18" ht="17.25" customHeight="1" x14ac:dyDescent="0.25">
      <c r="A77" s="67" t="s">
        <v>140</v>
      </c>
      <c r="B77" s="68" t="s">
        <v>141</v>
      </c>
      <c r="C77" s="69">
        <v>2</v>
      </c>
      <c r="D77" s="69">
        <v>2</v>
      </c>
      <c r="E77" s="69"/>
      <c r="F77" s="69"/>
      <c r="G77" s="71">
        <f>(D77*15)+(E77*45)+(F77*30)</f>
        <v>30</v>
      </c>
      <c r="H77" s="72">
        <v>8</v>
      </c>
      <c r="I77" s="72"/>
    </row>
    <row r="78" spans="1:18" ht="17.25" customHeight="1" x14ac:dyDescent="0.25">
      <c r="A78" s="42" t="s">
        <v>142</v>
      </c>
      <c r="B78" s="35" t="s">
        <v>143</v>
      </c>
      <c r="C78" s="36">
        <v>2</v>
      </c>
      <c r="D78" s="36">
        <v>2</v>
      </c>
      <c r="E78" s="36"/>
      <c r="F78" s="36"/>
      <c r="G78" s="37">
        <f>(D78*15)+(E78*45)+(F78*30)</f>
        <v>30</v>
      </c>
      <c r="H78" s="38">
        <v>8</v>
      </c>
      <c r="I78" s="38"/>
    </row>
    <row r="79" spans="1:18" s="63" customFormat="1" ht="17.25" customHeight="1" x14ac:dyDescent="0.2">
      <c r="A79" s="81">
        <v>6161</v>
      </c>
      <c r="B79" s="82" t="s">
        <v>144</v>
      </c>
      <c r="C79" s="61">
        <v>2</v>
      </c>
      <c r="D79" s="61">
        <v>2</v>
      </c>
      <c r="E79" s="61"/>
      <c r="F79" s="61"/>
      <c r="G79" s="78">
        <f>(D79*15)+(E79*45)+(F79*30)</f>
        <v>30</v>
      </c>
      <c r="H79" s="62">
        <v>8</v>
      </c>
      <c r="I79" s="62"/>
      <c r="J79" s="63" t="s">
        <v>112</v>
      </c>
      <c r="L79" s="65" t="s">
        <v>145</v>
      </c>
      <c r="M79" s="66" t="s">
        <v>146</v>
      </c>
      <c r="N79" s="61">
        <v>2</v>
      </c>
      <c r="O79" s="61">
        <v>2</v>
      </c>
      <c r="P79" s="61"/>
      <c r="Q79" s="61"/>
      <c r="R79" s="78">
        <f>(O79*15)+(P79*45)+(Q79*30)</f>
        <v>30</v>
      </c>
    </row>
    <row r="80" spans="1:18" s="84" customFormat="1" ht="17.25" customHeight="1" x14ac:dyDescent="0.25">
      <c r="A80" s="44" t="s">
        <v>147</v>
      </c>
      <c r="B80" s="44"/>
      <c r="C80" s="45">
        <f>SUM(C70:C74)+4</f>
        <v>14</v>
      </c>
      <c r="D80" s="45">
        <f>SUM(D70:D74)+4</f>
        <v>10</v>
      </c>
      <c r="E80" s="45">
        <f>SUM(E70:E74,E76:E77)</f>
        <v>2</v>
      </c>
      <c r="F80" s="45">
        <f>SUM(F70:F74,F76:F77)</f>
        <v>2</v>
      </c>
      <c r="G80" s="83">
        <f>SUM(G70:G74,G76:G77)</f>
        <v>300</v>
      </c>
      <c r="H80" s="46"/>
      <c r="I80" s="46"/>
      <c r="J80" s="27"/>
    </row>
    <row r="81" spans="1:10" ht="17.25" customHeight="1" x14ac:dyDescent="0.25">
      <c r="A81" s="34" t="s">
        <v>148</v>
      </c>
      <c r="B81" s="35" t="s">
        <v>149</v>
      </c>
      <c r="C81" s="36">
        <v>10</v>
      </c>
      <c r="D81" s="36">
        <v>10</v>
      </c>
      <c r="E81" s="36">
        <v>0</v>
      </c>
      <c r="F81" s="36">
        <v>0</v>
      </c>
      <c r="G81" s="37">
        <v>150</v>
      </c>
      <c r="H81" s="38">
        <v>9</v>
      </c>
      <c r="I81" s="38"/>
    </row>
    <row r="82" spans="1:10" ht="17.25" customHeight="1" x14ac:dyDescent="0.25">
      <c r="A82" s="34" t="s">
        <v>150</v>
      </c>
      <c r="B82" s="35" t="s">
        <v>151</v>
      </c>
      <c r="C82" s="36"/>
      <c r="D82" s="36"/>
      <c r="E82" s="36"/>
      <c r="F82" s="36"/>
      <c r="G82" s="37"/>
      <c r="H82" s="38">
        <v>9</v>
      </c>
      <c r="I82" s="38"/>
    </row>
    <row r="83" spans="1:10" s="84" customFormat="1" ht="17.25" customHeight="1" x14ac:dyDescent="0.25">
      <c r="A83" s="44" t="s">
        <v>152</v>
      </c>
      <c r="B83" s="44"/>
      <c r="C83" s="45">
        <f>SUM(C81)</f>
        <v>10</v>
      </c>
      <c r="D83" s="45">
        <f>SUM(D81)</f>
        <v>10</v>
      </c>
      <c r="E83" s="45">
        <f>SUM(E81)</f>
        <v>0</v>
      </c>
      <c r="F83" s="45">
        <f>SUM(F81)</f>
        <v>0</v>
      </c>
      <c r="G83" s="83">
        <f>SUM(G81)</f>
        <v>150</v>
      </c>
      <c r="H83" s="46"/>
      <c r="I83" s="46"/>
      <c r="J83" s="27"/>
    </row>
    <row r="84" spans="1:10" ht="18" customHeight="1" x14ac:dyDescent="0.25">
      <c r="A84" s="85" t="s">
        <v>153</v>
      </c>
      <c r="B84" s="85"/>
      <c r="C84" s="86">
        <f>C15+C24+C33+C42+C51+C61+C69+C80+C83</f>
        <v>140</v>
      </c>
      <c r="D84" s="86">
        <f>D15+D24+D33+D42+D51+D61+D69+D80+D83</f>
        <v>93</v>
      </c>
      <c r="E84" s="86">
        <f>E15+E24+E33+E42+E51+E61+E69+E80+E83</f>
        <v>16</v>
      </c>
      <c r="F84" s="86">
        <f>F15+F24+F33+F42+F51+F61+F69+F80+F83</f>
        <v>31</v>
      </c>
      <c r="G84" s="86">
        <f>G15+G24+G33+G42+G51+G61+G69+G80+G83</f>
        <v>3045</v>
      </c>
      <c r="H84" s="87"/>
      <c r="I84" s="86">
        <f>G84-G83</f>
        <v>2895</v>
      </c>
    </row>
    <row r="85" spans="1:10" s="92" customFormat="1" ht="17.25" customHeight="1" x14ac:dyDescent="0.25">
      <c r="A85" s="88"/>
      <c r="B85" s="88"/>
      <c r="C85" s="89"/>
      <c r="D85" s="90"/>
      <c r="E85" s="91"/>
      <c r="F85" s="91"/>
      <c r="G85" s="91"/>
      <c r="H85" s="91"/>
      <c r="I85" s="91"/>
      <c r="J85" s="27"/>
    </row>
    <row r="86" spans="1:10" s="92" customFormat="1" ht="18" customHeight="1" x14ac:dyDescent="0.25">
      <c r="A86" s="93"/>
      <c r="B86" s="93"/>
      <c r="C86" s="94"/>
      <c r="D86" s="95"/>
      <c r="E86" s="96" t="s">
        <v>154</v>
      </c>
      <c r="F86" s="96"/>
      <c r="G86" s="96"/>
      <c r="H86" s="96"/>
      <c r="I86" s="96"/>
      <c r="J86" s="27"/>
    </row>
    <row r="87" spans="1:10" s="92" customFormat="1" ht="18" customHeight="1" x14ac:dyDescent="0.25">
      <c r="A87" s="93"/>
      <c r="B87" s="93"/>
      <c r="C87" s="94"/>
      <c r="D87" s="95"/>
      <c r="E87" s="97"/>
      <c r="F87" s="97"/>
      <c r="G87" s="97"/>
      <c r="H87" s="97"/>
      <c r="I87" s="97"/>
      <c r="J87" s="27"/>
    </row>
    <row r="88" spans="1:10" s="92" customFormat="1" ht="17.25" customHeight="1" x14ac:dyDescent="0.25">
      <c r="A88" s="93"/>
      <c r="B88" s="93"/>
      <c r="C88" s="98"/>
      <c r="D88" s="99"/>
      <c r="E88" s="98"/>
      <c r="F88" s="98"/>
      <c r="G88" s="98"/>
      <c r="H88" s="100"/>
      <c r="J88" s="27"/>
    </row>
    <row r="89" spans="1:10" s="92" customFormat="1" ht="18" customHeight="1" x14ac:dyDescent="0.25">
      <c r="A89" s="88"/>
      <c r="B89" s="101"/>
      <c r="C89" s="89"/>
      <c r="D89" s="102"/>
      <c r="E89" s="89"/>
      <c r="F89" s="89"/>
      <c r="G89" s="103"/>
      <c r="H89" s="88"/>
      <c r="J89" s="27"/>
    </row>
  </sheetData>
  <mergeCells count="24">
    <mergeCell ref="E85:I85"/>
    <mergeCell ref="E86:I86"/>
    <mergeCell ref="A61:B61"/>
    <mergeCell ref="A69:B69"/>
    <mergeCell ref="A75:B75"/>
    <mergeCell ref="A80:B80"/>
    <mergeCell ref="A83:B83"/>
    <mergeCell ref="A84:B84"/>
    <mergeCell ref="I6:I7"/>
    <mergeCell ref="A15:B15"/>
    <mergeCell ref="A24:B24"/>
    <mergeCell ref="A33:B33"/>
    <mergeCell ref="A42:B42"/>
    <mergeCell ref="A51:B51"/>
    <mergeCell ref="A1:B1"/>
    <mergeCell ref="A2:B2"/>
    <mergeCell ref="A3:B3"/>
    <mergeCell ref="A4:I4"/>
    <mergeCell ref="A5:I5"/>
    <mergeCell ref="A6:A7"/>
    <mergeCell ref="B6:B7"/>
    <mergeCell ref="C6:F6"/>
    <mergeCell ref="G6:G7"/>
    <mergeCell ref="H6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2017-08-16T07:59:29Z</dcterms:created>
  <dcterms:modified xsi:type="dcterms:W3CDTF">2017-08-16T08:00:21Z</dcterms:modified>
</cp:coreProperties>
</file>