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8" i="1" l="1"/>
  <c r="E98" i="1"/>
  <c r="D98" i="1"/>
  <c r="G97" i="1"/>
  <c r="C97" i="1"/>
  <c r="G96" i="1"/>
  <c r="C96" i="1"/>
  <c r="G95" i="1"/>
  <c r="C95" i="1"/>
  <c r="G94" i="1"/>
  <c r="C94" i="1"/>
  <c r="G93" i="1"/>
  <c r="C93" i="1"/>
  <c r="G92" i="1"/>
  <c r="C92" i="1"/>
  <c r="C98" i="1" s="1"/>
  <c r="G91" i="1"/>
  <c r="G90" i="1"/>
  <c r="C90" i="1"/>
  <c r="G88" i="1"/>
  <c r="C88" i="1"/>
  <c r="G87" i="1"/>
  <c r="C87" i="1"/>
  <c r="G86" i="1"/>
  <c r="C86" i="1"/>
  <c r="G85" i="1"/>
  <c r="C85" i="1"/>
  <c r="G84" i="1"/>
  <c r="G98" i="1" s="1"/>
  <c r="F83" i="1"/>
  <c r="E83" i="1"/>
  <c r="D83" i="1"/>
  <c r="G82" i="1"/>
  <c r="C82" i="1"/>
  <c r="G81" i="1"/>
  <c r="C81" i="1"/>
  <c r="G80" i="1"/>
  <c r="C80" i="1"/>
  <c r="G78" i="1"/>
  <c r="C78" i="1"/>
  <c r="G77" i="1"/>
  <c r="C77" i="1"/>
  <c r="G76" i="1"/>
  <c r="G75" i="1"/>
  <c r="C75" i="1"/>
  <c r="G74" i="1"/>
  <c r="C74" i="1"/>
  <c r="G73" i="1"/>
  <c r="C73" i="1"/>
  <c r="G72" i="1"/>
  <c r="G83" i="1" s="1"/>
  <c r="C72" i="1"/>
  <c r="C83" i="1" s="1"/>
  <c r="F71" i="1"/>
  <c r="E71" i="1"/>
  <c r="D71" i="1"/>
  <c r="G70" i="1"/>
  <c r="G69" i="1"/>
  <c r="C69" i="1"/>
  <c r="G68" i="1"/>
  <c r="C68" i="1"/>
  <c r="G67" i="1"/>
  <c r="C67" i="1"/>
  <c r="G65" i="1"/>
  <c r="G64" i="1"/>
  <c r="C64" i="1"/>
  <c r="G63" i="1"/>
  <c r="C63" i="1"/>
  <c r="G62" i="1"/>
  <c r="C62" i="1"/>
  <c r="G61" i="1"/>
  <c r="C61" i="1"/>
  <c r="G60" i="1"/>
  <c r="G59" i="1"/>
  <c r="C59" i="1"/>
  <c r="G58" i="1"/>
  <c r="G71" i="1" s="1"/>
  <c r="C58" i="1"/>
  <c r="C71" i="1" s="1"/>
  <c r="F57" i="1"/>
  <c r="E57" i="1"/>
  <c r="D57" i="1"/>
  <c r="G56" i="1"/>
  <c r="C56" i="1"/>
  <c r="G55" i="1"/>
  <c r="C55" i="1"/>
  <c r="G54" i="1"/>
  <c r="C54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G57" i="1" s="1"/>
  <c r="C46" i="1"/>
  <c r="C57" i="1" s="1"/>
  <c r="F45" i="1"/>
  <c r="E45" i="1"/>
  <c r="D45" i="1"/>
  <c r="G44" i="1"/>
  <c r="C44" i="1"/>
  <c r="G43" i="1"/>
  <c r="C43" i="1"/>
  <c r="G42" i="1"/>
  <c r="C42" i="1"/>
  <c r="C45" i="1" s="1"/>
  <c r="G40" i="1"/>
  <c r="G39" i="1"/>
  <c r="C39" i="1"/>
  <c r="G38" i="1"/>
  <c r="C38" i="1"/>
  <c r="G37" i="1"/>
  <c r="C37" i="1"/>
  <c r="G36" i="1"/>
  <c r="C36" i="1"/>
  <c r="G35" i="1"/>
  <c r="G45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G16" i="1"/>
  <c r="F16" i="1"/>
  <c r="F101" i="1" s="1"/>
  <c r="E16" i="1"/>
  <c r="E101" i="1" s="1"/>
  <c r="D16" i="1"/>
  <c r="D101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C16" i="1" s="1"/>
  <c r="C101" i="1" s="1"/>
  <c r="C8" i="1"/>
  <c r="G101" i="1" l="1"/>
  <c r="H101" i="1" s="1"/>
</calcChain>
</file>

<file path=xl/sharedStrings.xml><?xml version="1.0" encoding="utf-8"?>
<sst xmlns="http://schemas.openxmlformats.org/spreadsheetml/2006/main" count="145" uniqueCount="137">
  <si>
    <t>TRƯỜNG ĐẠI HỌC LẠC HỒNG</t>
  </si>
  <si>
    <t>CỘNG HÒA XÃ HỘI CHỦ NGHĨA VIỆT NAM</t>
  </si>
  <si>
    <t>KỸ THUẬT HÓA HỌC VÀ MÔI TRƯỜNG</t>
  </si>
  <si>
    <t>Độc lập - Tự do - Hạnh phúc</t>
  </si>
  <si>
    <t>Đồng Nai, ngày      tháng     năm 2014</t>
  </si>
  <si>
    <t>CHƯƠNG TRÌNH ĐÀO TẠO THEO HỌC CHẾ TÍN CHỈ NIÊN KHÓA 2014 - 2019</t>
  </si>
  <si>
    <t>CHUYÊN NGÀNH: CÔNG NGHỆ SINH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</si>
  <si>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</si>
  <si>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</si>
  <si>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</si>
  <si>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</si>
  <si>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</si>
  <si>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</si>
  <si>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</si>
  <si>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</si>
  <si>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</si>
  <si>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</si>
  <si>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</si>
  <si>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</si>
  <si>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</si>
  <si>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</si>
  <si>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Kỹ năng giao tiếp</t>
  </si>
  <si>
    <t>Thực tập cơ sở</t>
  </si>
  <si>
    <t>mới thêm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</si>
  <si>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</si>
  <si>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</si>
  <si>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</si>
  <si>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</si>
  <si>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</si>
  <si>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</si>
  <si>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</si>
  <si>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</si>
  <si>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Cũ: HK1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</si>
  <si>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</si>
  <si>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</si>
  <si>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</si>
  <si>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</si>
  <si>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</si>
  <si>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</si>
  <si>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</si>
  <si>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</si>
  <si>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</si>
  <si>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</si>
  <si>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cũ: HK4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</si>
  <si>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</si>
  <si>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</si>
  <si>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</si>
  <si>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</si>
  <si>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</si>
  <si>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</si>
  <si>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</si>
  <si>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cũ: HK5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</si>
  <si>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</si>
  <si>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</si>
  <si>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</si>
  <si>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</si>
  <si>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</si>
  <si>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</si>
  <si>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</si>
  <si>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 xml:space="preserve">English academic writing </t>
  </si>
  <si>
    <t>TOEIC 4</t>
  </si>
  <si>
    <t>Thí nghiệm hoá lý</t>
  </si>
  <si>
    <t>Phương pháp nghiên cứu khoa học</t>
  </si>
  <si>
    <t>Thực tập kỹ thuật</t>
  </si>
  <si>
    <t>Thiết kế thí nghiệm và xử lý số liệu thực nghiệm</t>
  </si>
  <si>
    <t>đổi tên môn học</t>
  </si>
  <si>
    <t>Môn tự chọn (chọn 2 trong 3 môn)</t>
  </si>
  <si>
    <t>Công nghệ sinh học đại cương</t>
  </si>
  <si>
    <t>Quản lý và kinh tế dược</t>
  </si>
  <si>
    <t>Lưu biến học</t>
  </si>
  <si>
    <t>TỔNG CỘNG HỌC KỲ 5</t>
  </si>
  <si>
    <t>Tư tưởng Hồ Chí Minh</t>
  </si>
  <si>
    <t>TOEIC 5</t>
  </si>
  <si>
    <t xml:space="preserve">English technical presentation </t>
  </si>
  <si>
    <t>Vi sinh</t>
  </si>
  <si>
    <t>Quản lý chất lượng</t>
  </si>
  <si>
    <t>Hoá sinh</t>
  </si>
  <si>
    <t>Kỹ thuật bao bì thực phẩm</t>
  </si>
  <si>
    <t>Đồ án môn học quá trình &amp; thiết bị</t>
  </si>
  <si>
    <t>Môn tự chọn (chọn 2 trong 4 môn)</t>
  </si>
  <si>
    <t>Công nghệ sau thu hoạch</t>
  </si>
  <si>
    <t>Dinh dưỡng &amp; an toàn thực phẩm</t>
  </si>
  <si>
    <t>Công nghệ bảo quản hoa tươi</t>
  </si>
  <si>
    <t xml:space="preserve">Công nghệ thủy canh </t>
  </si>
  <si>
    <t>TỔNG CỘNG HỌC KỲ 6</t>
  </si>
  <si>
    <t>102001</t>
  </si>
  <si>
    <t>Đường Lối Cách Mạng Của Đảng Cộng Sản VN</t>
  </si>
  <si>
    <t>Công nghệ nuôi cấy mô thực vật</t>
  </si>
  <si>
    <t>121021</t>
  </si>
  <si>
    <t>Công nghệ tế bào</t>
  </si>
  <si>
    <t>121029</t>
  </si>
  <si>
    <t>Công nghệ protein - enzyme</t>
  </si>
  <si>
    <t>120003</t>
  </si>
  <si>
    <t>Thí nghiệm hóa sinh</t>
  </si>
  <si>
    <t>Thí nghiệm vi sinh</t>
  </si>
  <si>
    <t>Thực tập quá trình và công nghệ</t>
  </si>
  <si>
    <t>122023</t>
  </si>
  <si>
    <t>Đa dạng sinh học</t>
  </si>
  <si>
    <t>121028</t>
  </si>
  <si>
    <t>Công nghệ lên men</t>
  </si>
  <si>
    <t>121006</t>
  </si>
  <si>
    <t>Sinh lý thực vật</t>
  </si>
  <si>
    <t>TỔNG CỘNG HỌC KỲ 7</t>
  </si>
  <si>
    <t>121027</t>
  </si>
  <si>
    <t>Phương pháp kiểm nghiệm vi sinh</t>
  </si>
  <si>
    <t>121024</t>
  </si>
  <si>
    <t>Thí nghiệm nuôi cấy mô thực vật</t>
  </si>
  <si>
    <t>121009</t>
  </si>
  <si>
    <t>Sinh học phân tử</t>
  </si>
  <si>
    <t>121049</t>
  </si>
  <si>
    <t>Thí nghiệm công nghệ thủy canh</t>
  </si>
  <si>
    <t>121031</t>
  </si>
  <si>
    <t>Đồ án công nghệ sinh học</t>
  </si>
  <si>
    <t>Môn tự chọn (4 trong 8 môn)</t>
  </si>
  <si>
    <t>121045</t>
  </si>
  <si>
    <t>Công nghệ năng lượng sinh học</t>
  </si>
  <si>
    <t>121051</t>
  </si>
  <si>
    <t>Sinh lý người và động vật</t>
  </si>
  <si>
    <t>121019</t>
  </si>
  <si>
    <t>Công nghệ sinh học môi trường</t>
  </si>
  <si>
    <t>Công nghệ sản xuất sạch hơn</t>
  </si>
  <si>
    <t>121026</t>
  </si>
  <si>
    <t>Sản phẩm công nghệ sinh học và thị trường</t>
  </si>
  <si>
    <t>121034</t>
  </si>
  <si>
    <t>Miễn dịch học</t>
  </si>
  <si>
    <t>Quản lý nhân sự</t>
  </si>
  <si>
    <t>Sinh hóa học cây thuốc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</si>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</sst>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2.5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name val="Times New Roman"/>
      <family val="2"/>
      <charset val="163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2.5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2" fillId="0" borderId="0"/>
  </cellStyleXfs>
  <cellXfs count="72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shrinkToFit="1"/>
    </xf>
    <xf numFmtId="0" fontId="9" fillId="0" borderId="0" xfId="3" applyFont="1" applyFill="1" applyAlignment="1">
      <alignment horizont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 vertical="center" shrinkToFit="1"/>
    </xf>
    <xf numFmtId="0" fontId="7" fillId="2" borderId="2" xfId="3" applyFont="1" applyFill="1" applyBorder="1"/>
    <xf numFmtId="0" fontId="7" fillId="2" borderId="2" xfId="3" applyFont="1" applyFill="1" applyBorder="1" applyAlignment="1">
      <alignment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11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7" fillId="4" borderId="2" xfId="1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7" fillId="0" borderId="2" xfId="4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0" fontId="2" fillId="0" borderId="3" xfId="4" applyFont="1" applyFill="1" applyBorder="1" applyAlignment="1">
      <alignment horizontal="center" vertical="center" shrinkToFit="1"/>
    </xf>
    <xf numFmtId="0" fontId="11" fillId="0" borderId="3" xfId="4" applyFont="1" applyFill="1" applyBorder="1" applyAlignment="1">
      <alignment horizontal="center" vertical="center" shrinkToFit="1"/>
    </xf>
    <xf numFmtId="1" fontId="11" fillId="0" borderId="2" xfId="4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vertical="center" shrinkToFit="1"/>
    </xf>
    <xf numFmtId="1" fontId="2" fillId="4" borderId="2" xfId="1" quotePrefix="1" applyNumberFormat="1" applyFont="1" applyFill="1" applyBorder="1" applyAlignment="1">
      <alignment horizontal="center" vertical="center" shrinkToFit="1"/>
    </xf>
    <xf numFmtId="0" fontId="7" fillId="4" borderId="2" xfId="1" applyFont="1" applyFill="1" applyBorder="1" applyAlignment="1">
      <alignment horizontal="left" vertical="center" shrinkToFit="1"/>
    </xf>
    <xf numFmtId="0" fontId="13" fillId="0" borderId="2" xfId="4" applyFont="1" applyFill="1" applyBorder="1" applyAlignment="1">
      <alignment horizontal="center" vertical="center" shrinkToFit="1"/>
    </xf>
    <xf numFmtId="0" fontId="2" fillId="0" borderId="2" xfId="3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7" fillId="0" borderId="2" xfId="4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 shrinkToFit="1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0" fontId="14" fillId="2" borderId="2" xfId="3" applyFont="1" applyFill="1" applyBorder="1" applyAlignment="1">
      <alignment horizontal="center" vertical="center" shrinkToFit="1"/>
    </xf>
    <xf numFmtId="1" fontId="7" fillId="2" borderId="2" xfId="3" applyNumberFormat="1" applyFont="1" applyFill="1" applyBorder="1" applyAlignment="1">
      <alignment horizontal="center" vertical="center" shrinkToFit="1"/>
    </xf>
    <xf numFmtId="0" fontId="15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17" fillId="0" borderId="0" xfId="3" quotePrefix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5">
    <cellStyle name="Normal" xfId="0" builtinId="0"/>
    <cellStyle name="Normal 2" xfId="3"/>
    <cellStyle name="Normal 3 2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K7" sqref="K7"/>
    </sheetView>
  </sheetViews>
  <sheetFormatPr defaultRowHeight="15" x14ac:dyDescent="0.25"/>
  <cols>
    <col min="1" max="1" width="10.5703125" customWidth="1"/>
    <col min="2" max="2" width="38.7109375" style="71" customWidth="1"/>
    <col min="3" max="4" width="10.5703125" customWidth="1"/>
    <col min="5" max="5" width="11" customWidth="1"/>
    <col min="6" max="6" width="8.5703125" customWidth="1"/>
    <col min="7" max="7" width="8.140625" bestFit="1" customWidth="1"/>
    <col min="8" max="8" width="7.140625" customWidth="1"/>
    <col min="11" max="11" width="22.7109375" customWidth="1"/>
    <col min="12" max="12" width="20" customWidth="1"/>
    <col min="13" max="13" width="15.28515625" customWidth="1"/>
    <col min="257" max="257" width="10.5703125" customWidth="1"/>
    <col min="258" max="258" width="38.7109375" customWidth="1"/>
    <col min="259" max="260" width="10.5703125" customWidth="1"/>
    <col min="261" max="261" width="11" customWidth="1"/>
    <col min="262" max="262" width="8.5703125" customWidth="1"/>
    <col min="263" max="263" width="8.140625" bestFit="1" customWidth="1"/>
    <col min="264" max="264" width="7.140625" customWidth="1"/>
    <col min="267" max="267" width="22.7109375" customWidth="1"/>
    <col min="268" max="268" width="20" customWidth="1"/>
    <col min="269" max="269" width="15.28515625" customWidth="1"/>
    <col min="513" max="513" width="10.5703125" customWidth="1"/>
    <col min="514" max="514" width="38.7109375" customWidth="1"/>
    <col min="515" max="516" width="10.5703125" customWidth="1"/>
    <col min="517" max="517" width="11" customWidth="1"/>
    <col min="518" max="518" width="8.5703125" customWidth="1"/>
    <col min="519" max="519" width="8.140625" bestFit="1" customWidth="1"/>
    <col min="520" max="520" width="7.140625" customWidth="1"/>
    <col min="523" max="523" width="22.7109375" customWidth="1"/>
    <col min="524" max="524" width="20" customWidth="1"/>
    <col min="525" max="525" width="15.28515625" customWidth="1"/>
    <col min="769" max="769" width="10.5703125" customWidth="1"/>
    <col min="770" max="770" width="38.7109375" customWidth="1"/>
    <col min="771" max="772" width="10.5703125" customWidth="1"/>
    <col min="773" max="773" width="11" customWidth="1"/>
    <col min="774" max="774" width="8.5703125" customWidth="1"/>
    <col min="775" max="775" width="8.140625" bestFit="1" customWidth="1"/>
    <col min="776" max="776" width="7.140625" customWidth="1"/>
    <col min="779" max="779" width="22.7109375" customWidth="1"/>
    <col min="780" max="780" width="20" customWidth="1"/>
    <col min="781" max="781" width="15.28515625" customWidth="1"/>
    <col min="1025" max="1025" width="10.5703125" customWidth="1"/>
    <col min="1026" max="1026" width="38.7109375" customWidth="1"/>
    <col min="1027" max="1028" width="10.5703125" customWidth="1"/>
    <col min="1029" max="1029" width="11" customWidth="1"/>
    <col min="1030" max="1030" width="8.5703125" customWidth="1"/>
    <col min="1031" max="1031" width="8.140625" bestFit="1" customWidth="1"/>
    <col min="1032" max="1032" width="7.140625" customWidth="1"/>
    <col min="1035" max="1035" width="22.7109375" customWidth="1"/>
    <col min="1036" max="1036" width="20" customWidth="1"/>
    <col min="1037" max="1037" width="15.28515625" customWidth="1"/>
    <col min="1281" max="1281" width="10.5703125" customWidth="1"/>
    <col min="1282" max="1282" width="38.7109375" customWidth="1"/>
    <col min="1283" max="1284" width="10.5703125" customWidth="1"/>
    <col min="1285" max="1285" width="11" customWidth="1"/>
    <col min="1286" max="1286" width="8.5703125" customWidth="1"/>
    <col min="1287" max="1287" width="8.140625" bestFit="1" customWidth="1"/>
    <col min="1288" max="1288" width="7.140625" customWidth="1"/>
    <col min="1291" max="1291" width="22.7109375" customWidth="1"/>
    <col min="1292" max="1292" width="20" customWidth="1"/>
    <col min="1293" max="1293" width="15.28515625" customWidth="1"/>
    <col min="1537" max="1537" width="10.5703125" customWidth="1"/>
    <col min="1538" max="1538" width="38.7109375" customWidth="1"/>
    <col min="1539" max="1540" width="10.5703125" customWidth="1"/>
    <col min="1541" max="1541" width="11" customWidth="1"/>
    <col min="1542" max="1542" width="8.5703125" customWidth="1"/>
    <col min="1543" max="1543" width="8.140625" bestFit="1" customWidth="1"/>
    <col min="1544" max="1544" width="7.140625" customWidth="1"/>
    <col min="1547" max="1547" width="22.7109375" customWidth="1"/>
    <col min="1548" max="1548" width="20" customWidth="1"/>
    <col min="1549" max="1549" width="15.28515625" customWidth="1"/>
    <col min="1793" max="1793" width="10.5703125" customWidth="1"/>
    <col min="1794" max="1794" width="38.7109375" customWidth="1"/>
    <col min="1795" max="1796" width="10.5703125" customWidth="1"/>
    <col min="1797" max="1797" width="11" customWidth="1"/>
    <col min="1798" max="1798" width="8.5703125" customWidth="1"/>
    <col min="1799" max="1799" width="8.140625" bestFit="1" customWidth="1"/>
    <col min="1800" max="1800" width="7.140625" customWidth="1"/>
    <col min="1803" max="1803" width="22.7109375" customWidth="1"/>
    <col min="1804" max="1804" width="20" customWidth="1"/>
    <col min="1805" max="1805" width="15.28515625" customWidth="1"/>
    <col min="2049" max="2049" width="10.5703125" customWidth="1"/>
    <col min="2050" max="2050" width="38.7109375" customWidth="1"/>
    <col min="2051" max="2052" width="10.5703125" customWidth="1"/>
    <col min="2053" max="2053" width="11" customWidth="1"/>
    <col min="2054" max="2054" width="8.5703125" customWidth="1"/>
    <col min="2055" max="2055" width="8.140625" bestFit="1" customWidth="1"/>
    <col min="2056" max="2056" width="7.140625" customWidth="1"/>
    <col min="2059" max="2059" width="22.7109375" customWidth="1"/>
    <col min="2060" max="2060" width="20" customWidth="1"/>
    <col min="2061" max="2061" width="15.28515625" customWidth="1"/>
    <col min="2305" max="2305" width="10.5703125" customWidth="1"/>
    <col min="2306" max="2306" width="38.7109375" customWidth="1"/>
    <col min="2307" max="2308" width="10.5703125" customWidth="1"/>
    <col min="2309" max="2309" width="11" customWidth="1"/>
    <col min="2310" max="2310" width="8.5703125" customWidth="1"/>
    <col min="2311" max="2311" width="8.140625" bestFit="1" customWidth="1"/>
    <col min="2312" max="2312" width="7.140625" customWidth="1"/>
    <col min="2315" max="2315" width="22.7109375" customWidth="1"/>
    <col min="2316" max="2316" width="20" customWidth="1"/>
    <col min="2317" max="2317" width="15.28515625" customWidth="1"/>
    <col min="2561" max="2561" width="10.5703125" customWidth="1"/>
    <col min="2562" max="2562" width="38.7109375" customWidth="1"/>
    <col min="2563" max="2564" width="10.5703125" customWidth="1"/>
    <col min="2565" max="2565" width="11" customWidth="1"/>
    <col min="2566" max="2566" width="8.5703125" customWidth="1"/>
    <col min="2567" max="2567" width="8.140625" bestFit="1" customWidth="1"/>
    <col min="2568" max="2568" width="7.140625" customWidth="1"/>
    <col min="2571" max="2571" width="22.7109375" customWidth="1"/>
    <col min="2572" max="2572" width="20" customWidth="1"/>
    <col min="2573" max="2573" width="15.28515625" customWidth="1"/>
    <col min="2817" max="2817" width="10.5703125" customWidth="1"/>
    <col min="2818" max="2818" width="38.7109375" customWidth="1"/>
    <col min="2819" max="2820" width="10.5703125" customWidth="1"/>
    <col min="2821" max="2821" width="11" customWidth="1"/>
    <col min="2822" max="2822" width="8.5703125" customWidth="1"/>
    <col min="2823" max="2823" width="8.140625" bestFit="1" customWidth="1"/>
    <col min="2824" max="2824" width="7.140625" customWidth="1"/>
    <col min="2827" max="2827" width="22.7109375" customWidth="1"/>
    <col min="2828" max="2828" width="20" customWidth="1"/>
    <col min="2829" max="2829" width="15.28515625" customWidth="1"/>
    <col min="3073" max="3073" width="10.5703125" customWidth="1"/>
    <col min="3074" max="3074" width="38.7109375" customWidth="1"/>
    <col min="3075" max="3076" width="10.5703125" customWidth="1"/>
    <col min="3077" max="3077" width="11" customWidth="1"/>
    <col min="3078" max="3078" width="8.5703125" customWidth="1"/>
    <col min="3079" max="3079" width="8.140625" bestFit="1" customWidth="1"/>
    <col min="3080" max="3080" width="7.140625" customWidth="1"/>
    <col min="3083" max="3083" width="22.7109375" customWidth="1"/>
    <col min="3084" max="3084" width="20" customWidth="1"/>
    <col min="3085" max="3085" width="15.28515625" customWidth="1"/>
    <col min="3329" max="3329" width="10.5703125" customWidth="1"/>
    <col min="3330" max="3330" width="38.7109375" customWidth="1"/>
    <col min="3331" max="3332" width="10.5703125" customWidth="1"/>
    <col min="3333" max="3333" width="11" customWidth="1"/>
    <col min="3334" max="3334" width="8.5703125" customWidth="1"/>
    <col min="3335" max="3335" width="8.140625" bestFit="1" customWidth="1"/>
    <col min="3336" max="3336" width="7.140625" customWidth="1"/>
    <col min="3339" max="3339" width="22.7109375" customWidth="1"/>
    <col min="3340" max="3340" width="20" customWidth="1"/>
    <col min="3341" max="3341" width="15.28515625" customWidth="1"/>
    <col min="3585" max="3585" width="10.5703125" customWidth="1"/>
    <col min="3586" max="3586" width="38.7109375" customWidth="1"/>
    <col min="3587" max="3588" width="10.5703125" customWidth="1"/>
    <col min="3589" max="3589" width="11" customWidth="1"/>
    <col min="3590" max="3590" width="8.5703125" customWidth="1"/>
    <col min="3591" max="3591" width="8.140625" bestFit="1" customWidth="1"/>
    <col min="3592" max="3592" width="7.140625" customWidth="1"/>
    <col min="3595" max="3595" width="22.7109375" customWidth="1"/>
    <col min="3596" max="3596" width="20" customWidth="1"/>
    <col min="3597" max="3597" width="15.28515625" customWidth="1"/>
    <col min="3841" max="3841" width="10.5703125" customWidth="1"/>
    <col min="3842" max="3842" width="38.7109375" customWidth="1"/>
    <col min="3843" max="3844" width="10.5703125" customWidth="1"/>
    <col min="3845" max="3845" width="11" customWidth="1"/>
    <col min="3846" max="3846" width="8.5703125" customWidth="1"/>
    <col min="3847" max="3847" width="8.140625" bestFit="1" customWidth="1"/>
    <col min="3848" max="3848" width="7.140625" customWidth="1"/>
    <col min="3851" max="3851" width="22.7109375" customWidth="1"/>
    <col min="3852" max="3852" width="20" customWidth="1"/>
    <col min="3853" max="3853" width="15.28515625" customWidth="1"/>
    <col min="4097" max="4097" width="10.5703125" customWidth="1"/>
    <col min="4098" max="4098" width="38.7109375" customWidth="1"/>
    <col min="4099" max="4100" width="10.5703125" customWidth="1"/>
    <col min="4101" max="4101" width="11" customWidth="1"/>
    <col min="4102" max="4102" width="8.5703125" customWidth="1"/>
    <col min="4103" max="4103" width="8.140625" bestFit="1" customWidth="1"/>
    <col min="4104" max="4104" width="7.140625" customWidth="1"/>
    <col min="4107" max="4107" width="22.7109375" customWidth="1"/>
    <col min="4108" max="4108" width="20" customWidth="1"/>
    <col min="4109" max="4109" width="15.28515625" customWidth="1"/>
    <col min="4353" max="4353" width="10.5703125" customWidth="1"/>
    <col min="4354" max="4354" width="38.7109375" customWidth="1"/>
    <col min="4355" max="4356" width="10.5703125" customWidth="1"/>
    <col min="4357" max="4357" width="11" customWidth="1"/>
    <col min="4358" max="4358" width="8.5703125" customWidth="1"/>
    <col min="4359" max="4359" width="8.140625" bestFit="1" customWidth="1"/>
    <col min="4360" max="4360" width="7.140625" customWidth="1"/>
    <col min="4363" max="4363" width="22.7109375" customWidth="1"/>
    <col min="4364" max="4364" width="20" customWidth="1"/>
    <col min="4365" max="4365" width="15.28515625" customWidth="1"/>
    <col min="4609" max="4609" width="10.5703125" customWidth="1"/>
    <col min="4610" max="4610" width="38.7109375" customWidth="1"/>
    <col min="4611" max="4612" width="10.5703125" customWidth="1"/>
    <col min="4613" max="4613" width="11" customWidth="1"/>
    <col min="4614" max="4614" width="8.5703125" customWidth="1"/>
    <col min="4615" max="4615" width="8.140625" bestFit="1" customWidth="1"/>
    <col min="4616" max="4616" width="7.140625" customWidth="1"/>
    <col min="4619" max="4619" width="22.7109375" customWidth="1"/>
    <col min="4620" max="4620" width="20" customWidth="1"/>
    <col min="4621" max="4621" width="15.28515625" customWidth="1"/>
    <col min="4865" max="4865" width="10.5703125" customWidth="1"/>
    <col min="4866" max="4866" width="38.7109375" customWidth="1"/>
    <col min="4867" max="4868" width="10.5703125" customWidth="1"/>
    <col min="4869" max="4869" width="11" customWidth="1"/>
    <col min="4870" max="4870" width="8.5703125" customWidth="1"/>
    <col min="4871" max="4871" width="8.140625" bestFit="1" customWidth="1"/>
    <col min="4872" max="4872" width="7.140625" customWidth="1"/>
    <col min="4875" max="4875" width="22.7109375" customWidth="1"/>
    <col min="4876" max="4876" width="20" customWidth="1"/>
    <col min="4877" max="4877" width="15.28515625" customWidth="1"/>
    <col min="5121" max="5121" width="10.5703125" customWidth="1"/>
    <col min="5122" max="5122" width="38.7109375" customWidth="1"/>
    <col min="5123" max="5124" width="10.5703125" customWidth="1"/>
    <col min="5125" max="5125" width="11" customWidth="1"/>
    <col min="5126" max="5126" width="8.5703125" customWidth="1"/>
    <col min="5127" max="5127" width="8.140625" bestFit="1" customWidth="1"/>
    <col min="5128" max="5128" width="7.140625" customWidth="1"/>
    <col min="5131" max="5131" width="22.7109375" customWidth="1"/>
    <col min="5132" max="5132" width="20" customWidth="1"/>
    <col min="5133" max="5133" width="15.28515625" customWidth="1"/>
    <col min="5377" max="5377" width="10.5703125" customWidth="1"/>
    <col min="5378" max="5378" width="38.7109375" customWidth="1"/>
    <col min="5379" max="5380" width="10.5703125" customWidth="1"/>
    <col min="5381" max="5381" width="11" customWidth="1"/>
    <col min="5382" max="5382" width="8.5703125" customWidth="1"/>
    <col min="5383" max="5383" width="8.140625" bestFit="1" customWidth="1"/>
    <col min="5384" max="5384" width="7.140625" customWidth="1"/>
    <col min="5387" max="5387" width="22.7109375" customWidth="1"/>
    <col min="5388" max="5388" width="20" customWidth="1"/>
    <col min="5389" max="5389" width="15.28515625" customWidth="1"/>
    <col min="5633" max="5633" width="10.5703125" customWidth="1"/>
    <col min="5634" max="5634" width="38.7109375" customWidth="1"/>
    <col min="5635" max="5636" width="10.5703125" customWidth="1"/>
    <col min="5637" max="5637" width="11" customWidth="1"/>
    <col min="5638" max="5638" width="8.5703125" customWidth="1"/>
    <col min="5639" max="5639" width="8.140625" bestFit="1" customWidth="1"/>
    <col min="5640" max="5640" width="7.140625" customWidth="1"/>
    <col min="5643" max="5643" width="22.7109375" customWidth="1"/>
    <col min="5644" max="5644" width="20" customWidth="1"/>
    <col min="5645" max="5645" width="15.28515625" customWidth="1"/>
    <col min="5889" max="5889" width="10.5703125" customWidth="1"/>
    <col min="5890" max="5890" width="38.7109375" customWidth="1"/>
    <col min="5891" max="5892" width="10.5703125" customWidth="1"/>
    <col min="5893" max="5893" width="11" customWidth="1"/>
    <col min="5894" max="5894" width="8.5703125" customWidth="1"/>
    <col min="5895" max="5895" width="8.140625" bestFit="1" customWidth="1"/>
    <col min="5896" max="5896" width="7.140625" customWidth="1"/>
    <col min="5899" max="5899" width="22.7109375" customWidth="1"/>
    <col min="5900" max="5900" width="20" customWidth="1"/>
    <col min="5901" max="5901" width="15.28515625" customWidth="1"/>
    <col min="6145" max="6145" width="10.5703125" customWidth="1"/>
    <col min="6146" max="6146" width="38.7109375" customWidth="1"/>
    <col min="6147" max="6148" width="10.5703125" customWidth="1"/>
    <col min="6149" max="6149" width="11" customWidth="1"/>
    <col min="6150" max="6150" width="8.5703125" customWidth="1"/>
    <col min="6151" max="6151" width="8.140625" bestFit="1" customWidth="1"/>
    <col min="6152" max="6152" width="7.140625" customWidth="1"/>
    <col min="6155" max="6155" width="22.7109375" customWidth="1"/>
    <col min="6156" max="6156" width="20" customWidth="1"/>
    <col min="6157" max="6157" width="15.28515625" customWidth="1"/>
    <col min="6401" max="6401" width="10.5703125" customWidth="1"/>
    <col min="6402" max="6402" width="38.7109375" customWidth="1"/>
    <col min="6403" max="6404" width="10.5703125" customWidth="1"/>
    <col min="6405" max="6405" width="11" customWidth="1"/>
    <col min="6406" max="6406" width="8.5703125" customWidth="1"/>
    <col min="6407" max="6407" width="8.140625" bestFit="1" customWidth="1"/>
    <col min="6408" max="6408" width="7.140625" customWidth="1"/>
    <col min="6411" max="6411" width="22.7109375" customWidth="1"/>
    <col min="6412" max="6412" width="20" customWidth="1"/>
    <col min="6413" max="6413" width="15.28515625" customWidth="1"/>
    <col min="6657" max="6657" width="10.5703125" customWidth="1"/>
    <col min="6658" max="6658" width="38.7109375" customWidth="1"/>
    <col min="6659" max="6660" width="10.5703125" customWidth="1"/>
    <col min="6661" max="6661" width="11" customWidth="1"/>
    <col min="6662" max="6662" width="8.5703125" customWidth="1"/>
    <col min="6663" max="6663" width="8.140625" bestFit="1" customWidth="1"/>
    <col min="6664" max="6664" width="7.140625" customWidth="1"/>
    <col min="6667" max="6667" width="22.7109375" customWidth="1"/>
    <col min="6668" max="6668" width="20" customWidth="1"/>
    <col min="6669" max="6669" width="15.28515625" customWidth="1"/>
    <col min="6913" max="6913" width="10.5703125" customWidth="1"/>
    <col min="6914" max="6914" width="38.7109375" customWidth="1"/>
    <col min="6915" max="6916" width="10.5703125" customWidth="1"/>
    <col min="6917" max="6917" width="11" customWidth="1"/>
    <col min="6918" max="6918" width="8.5703125" customWidth="1"/>
    <col min="6919" max="6919" width="8.140625" bestFit="1" customWidth="1"/>
    <col min="6920" max="6920" width="7.140625" customWidth="1"/>
    <col min="6923" max="6923" width="22.7109375" customWidth="1"/>
    <col min="6924" max="6924" width="20" customWidth="1"/>
    <col min="6925" max="6925" width="15.28515625" customWidth="1"/>
    <col min="7169" max="7169" width="10.5703125" customWidth="1"/>
    <col min="7170" max="7170" width="38.7109375" customWidth="1"/>
    <col min="7171" max="7172" width="10.5703125" customWidth="1"/>
    <col min="7173" max="7173" width="11" customWidth="1"/>
    <col min="7174" max="7174" width="8.5703125" customWidth="1"/>
    <col min="7175" max="7175" width="8.140625" bestFit="1" customWidth="1"/>
    <col min="7176" max="7176" width="7.140625" customWidth="1"/>
    <col min="7179" max="7179" width="22.7109375" customWidth="1"/>
    <col min="7180" max="7180" width="20" customWidth="1"/>
    <col min="7181" max="7181" width="15.28515625" customWidth="1"/>
    <col min="7425" max="7425" width="10.5703125" customWidth="1"/>
    <col min="7426" max="7426" width="38.7109375" customWidth="1"/>
    <col min="7427" max="7428" width="10.5703125" customWidth="1"/>
    <col min="7429" max="7429" width="11" customWidth="1"/>
    <col min="7430" max="7430" width="8.5703125" customWidth="1"/>
    <col min="7431" max="7431" width="8.140625" bestFit="1" customWidth="1"/>
    <col min="7432" max="7432" width="7.140625" customWidth="1"/>
    <col min="7435" max="7435" width="22.7109375" customWidth="1"/>
    <col min="7436" max="7436" width="20" customWidth="1"/>
    <col min="7437" max="7437" width="15.28515625" customWidth="1"/>
    <col min="7681" max="7681" width="10.5703125" customWidth="1"/>
    <col min="7682" max="7682" width="38.7109375" customWidth="1"/>
    <col min="7683" max="7684" width="10.5703125" customWidth="1"/>
    <col min="7685" max="7685" width="11" customWidth="1"/>
    <col min="7686" max="7686" width="8.5703125" customWidth="1"/>
    <col min="7687" max="7687" width="8.140625" bestFit="1" customWidth="1"/>
    <col min="7688" max="7688" width="7.140625" customWidth="1"/>
    <col min="7691" max="7691" width="22.7109375" customWidth="1"/>
    <col min="7692" max="7692" width="20" customWidth="1"/>
    <col min="7693" max="7693" width="15.28515625" customWidth="1"/>
    <col min="7937" max="7937" width="10.5703125" customWidth="1"/>
    <col min="7938" max="7938" width="38.7109375" customWidth="1"/>
    <col min="7939" max="7940" width="10.5703125" customWidth="1"/>
    <col min="7941" max="7941" width="11" customWidth="1"/>
    <col min="7942" max="7942" width="8.5703125" customWidth="1"/>
    <col min="7943" max="7943" width="8.140625" bestFit="1" customWidth="1"/>
    <col min="7944" max="7944" width="7.140625" customWidth="1"/>
    <col min="7947" max="7947" width="22.7109375" customWidth="1"/>
    <col min="7948" max="7948" width="20" customWidth="1"/>
    <col min="7949" max="7949" width="15.28515625" customWidth="1"/>
    <col min="8193" max="8193" width="10.5703125" customWidth="1"/>
    <col min="8194" max="8194" width="38.7109375" customWidth="1"/>
    <col min="8195" max="8196" width="10.5703125" customWidth="1"/>
    <col min="8197" max="8197" width="11" customWidth="1"/>
    <col min="8198" max="8198" width="8.5703125" customWidth="1"/>
    <col min="8199" max="8199" width="8.140625" bestFit="1" customWidth="1"/>
    <col min="8200" max="8200" width="7.140625" customWidth="1"/>
    <col min="8203" max="8203" width="22.7109375" customWidth="1"/>
    <col min="8204" max="8204" width="20" customWidth="1"/>
    <col min="8205" max="8205" width="15.28515625" customWidth="1"/>
    <col min="8449" max="8449" width="10.5703125" customWidth="1"/>
    <col min="8450" max="8450" width="38.7109375" customWidth="1"/>
    <col min="8451" max="8452" width="10.5703125" customWidth="1"/>
    <col min="8453" max="8453" width="11" customWidth="1"/>
    <col min="8454" max="8454" width="8.5703125" customWidth="1"/>
    <col min="8455" max="8455" width="8.140625" bestFit="1" customWidth="1"/>
    <col min="8456" max="8456" width="7.140625" customWidth="1"/>
    <col min="8459" max="8459" width="22.7109375" customWidth="1"/>
    <col min="8460" max="8460" width="20" customWidth="1"/>
    <col min="8461" max="8461" width="15.28515625" customWidth="1"/>
    <col min="8705" max="8705" width="10.5703125" customWidth="1"/>
    <col min="8706" max="8706" width="38.7109375" customWidth="1"/>
    <col min="8707" max="8708" width="10.5703125" customWidth="1"/>
    <col min="8709" max="8709" width="11" customWidth="1"/>
    <col min="8710" max="8710" width="8.5703125" customWidth="1"/>
    <col min="8711" max="8711" width="8.140625" bestFit="1" customWidth="1"/>
    <col min="8712" max="8712" width="7.140625" customWidth="1"/>
    <col min="8715" max="8715" width="22.7109375" customWidth="1"/>
    <col min="8716" max="8716" width="20" customWidth="1"/>
    <col min="8717" max="8717" width="15.28515625" customWidth="1"/>
    <col min="8961" max="8961" width="10.5703125" customWidth="1"/>
    <col min="8962" max="8962" width="38.7109375" customWidth="1"/>
    <col min="8963" max="8964" width="10.5703125" customWidth="1"/>
    <col min="8965" max="8965" width="11" customWidth="1"/>
    <col min="8966" max="8966" width="8.5703125" customWidth="1"/>
    <col min="8967" max="8967" width="8.140625" bestFit="1" customWidth="1"/>
    <col min="8968" max="8968" width="7.140625" customWidth="1"/>
    <col min="8971" max="8971" width="22.7109375" customWidth="1"/>
    <col min="8972" max="8972" width="20" customWidth="1"/>
    <col min="8973" max="8973" width="15.28515625" customWidth="1"/>
    <col min="9217" max="9217" width="10.5703125" customWidth="1"/>
    <col min="9218" max="9218" width="38.7109375" customWidth="1"/>
    <col min="9219" max="9220" width="10.5703125" customWidth="1"/>
    <col min="9221" max="9221" width="11" customWidth="1"/>
    <col min="9222" max="9222" width="8.5703125" customWidth="1"/>
    <col min="9223" max="9223" width="8.140625" bestFit="1" customWidth="1"/>
    <col min="9224" max="9224" width="7.140625" customWidth="1"/>
    <col min="9227" max="9227" width="22.7109375" customWidth="1"/>
    <col min="9228" max="9228" width="20" customWidth="1"/>
    <col min="9229" max="9229" width="15.28515625" customWidth="1"/>
    <col min="9473" max="9473" width="10.5703125" customWidth="1"/>
    <col min="9474" max="9474" width="38.7109375" customWidth="1"/>
    <col min="9475" max="9476" width="10.5703125" customWidth="1"/>
    <col min="9477" max="9477" width="11" customWidth="1"/>
    <col min="9478" max="9478" width="8.5703125" customWidth="1"/>
    <col min="9479" max="9479" width="8.140625" bestFit="1" customWidth="1"/>
    <col min="9480" max="9480" width="7.140625" customWidth="1"/>
    <col min="9483" max="9483" width="22.7109375" customWidth="1"/>
    <col min="9484" max="9484" width="20" customWidth="1"/>
    <col min="9485" max="9485" width="15.28515625" customWidth="1"/>
    <col min="9729" max="9729" width="10.5703125" customWidth="1"/>
    <col min="9730" max="9730" width="38.7109375" customWidth="1"/>
    <col min="9731" max="9732" width="10.5703125" customWidth="1"/>
    <col min="9733" max="9733" width="11" customWidth="1"/>
    <col min="9734" max="9734" width="8.5703125" customWidth="1"/>
    <col min="9735" max="9735" width="8.140625" bestFit="1" customWidth="1"/>
    <col min="9736" max="9736" width="7.140625" customWidth="1"/>
    <col min="9739" max="9739" width="22.7109375" customWidth="1"/>
    <col min="9740" max="9740" width="20" customWidth="1"/>
    <col min="9741" max="9741" width="15.28515625" customWidth="1"/>
    <col min="9985" max="9985" width="10.5703125" customWidth="1"/>
    <col min="9986" max="9986" width="38.7109375" customWidth="1"/>
    <col min="9987" max="9988" width="10.5703125" customWidth="1"/>
    <col min="9989" max="9989" width="11" customWidth="1"/>
    <col min="9990" max="9990" width="8.5703125" customWidth="1"/>
    <col min="9991" max="9991" width="8.140625" bestFit="1" customWidth="1"/>
    <col min="9992" max="9992" width="7.140625" customWidth="1"/>
    <col min="9995" max="9995" width="22.7109375" customWidth="1"/>
    <col min="9996" max="9996" width="20" customWidth="1"/>
    <col min="9997" max="9997" width="15.28515625" customWidth="1"/>
    <col min="10241" max="10241" width="10.5703125" customWidth="1"/>
    <col min="10242" max="10242" width="38.7109375" customWidth="1"/>
    <col min="10243" max="10244" width="10.5703125" customWidth="1"/>
    <col min="10245" max="10245" width="11" customWidth="1"/>
    <col min="10246" max="10246" width="8.5703125" customWidth="1"/>
    <col min="10247" max="10247" width="8.140625" bestFit="1" customWidth="1"/>
    <col min="10248" max="10248" width="7.140625" customWidth="1"/>
    <col min="10251" max="10251" width="22.7109375" customWidth="1"/>
    <col min="10252" max="10252" width="20" customWidth="1"/>
    <col min="10253" max="10253" width="15.28515625" customWidth="1"/>
    <col min="10497" max="10497" width="10.5703125" customWidth="1"/>
    <col min="10498" max="10498" width="38.7109375" customWidth="1"/>
    <col min="10499" max="10500" width="10.5703125" customWidth="1"/>
    <col min="10501" max="10501" width="11" customWidth="1"/>
    <col min="10502" max="10502" width="8.5703125" customWidth="1"/>
    <col min="10503" max="10503" width="8.140625" bestFit="1" customWidth="1"/>
    <col min="10504" max="10504" width="7.140625" customWidth="1"/>
    <col min="10507" max="10507" width="22.7109375" customWidth="1"/>
    <col min="10508" max="10508" width="20" customWidth="1"/>
    <col min="10509" max="10509" width="15.28515625" customWidth="1"/>
    <col min="10753" max="10753" width="10.5703125" customWidth="1"/>
    <col min="10754" max="10754" width="38.7109375" customWidth="1"/>
    <col min="10755" max="10756" width="10.5703125" customWidth="1"/>
    <col min="10757" max="10757" width="11" customWidth="1"/>
    <col min="10758" max="10758" width="8.5703125" customWidth="1"/>
    <col min="10759" max="10759" width="8.140625" bestFit="1" customWidth="1"/>
    <col min="10760" max="10760" width="7.140625" customWidth="1"/>
    <col min="10763" max="10763" width="22.7109375" customWidth="1"/>
    <col min="10764" max="10764" width="20" customWidth="1"/>
    <col min="10765" max="10765" width="15.28515625" customWidth="1"/>
    <col min="11009" max="11009" width="10.5703125" customWidth="1"/>
    <col min="11010" max="11010" width="38.7109375" customWidth="1"/>
    <col min="11011" max="11012" width="10.5703125" customWidth="1"/>
    <col min="11013" max="11013" width="11" customWidth="1"/>
    <col min="11014" max="11014" width="8.5703125" customWidth="1"/>
    <col min="11015" max="11015" width="8.140625" bestFit="1" customWidth="1"/>
    <col min="11016" max="11016" width="7.140625" customWidth="1"/>
    <col min="11019" max="11019" width="22.7109375" customWidth="1"/>
    <col min="11020" max="11020" width="20" customWidth="1"/>
    <col min="11021" max="11021" width="15.28515625" customWidth="1"/>
    <col min="11265" max="11265" width="10.5703125" customWidth="1"/>
    <col min="11266" max="11266" width="38.7109375" customWidth="1"/>
    <col min="11267" max="11268" width="10.5703125" customWidth="1"/>
    <col min="11269" max="11269" width="11" customWidth="1"/>
    <col min="11270" max="11270" width="8.5703125" customWidth="1"/>
    <col min="11271" max="11271" width="8.140625" bestFit="1" customWidth="1"/>
    <col min="11272" max="11272" width="7.140625" customWidth="1"/>
    <col min="11275" max="11275" width="22.7109375" customWidth="1"/>
    <col min="11276" max="11276" width="20" customWidth="1"/>
    <col min="11277" max="11277" width="15.28515625" customWidth="1"/>
    <col min="11521" max="11521" width="10.5703125" customWidth="1"/>
    <col min="11522" max="11522" width="38.7109375" customWidth="1"/>
    <col min="11523" max="11524" width="10.5703125" customWidth="1"/>
    <col min="11525" max="11525" width="11" customWidth="1"/>
    <col min="11526" max="11526" width="8.5703125" customWidth="1"/>
    <col min="11527" max="11527" width="8.140625" bestFit="1" customWidth="1"/>
    <col min="11528" max="11528" width="7.140625" customWidth="1"/>
    <col min="11531" max="11531" width="22.7109375" customWidth="1"/>
    <col min="11532" max="11532" width="20" customWidth="1"/>
    <col min="11533" max="11533" width="15.28515625" customWidth="1"/>
    <col min="11777" max="11777" width="10.5703125" customWidth="1"/>
    <col min="11778" max="11778" width="38.7109375" customWidth="1"/>
    <col min="11779" max="11780" width="10.5703125" customWidth="1"/>
    <col min="11781" max="11781" width="11" customWidth="1"/>
    <col min="11782" max="11782" width="8.5703125" customWidth="1"/>
    <col min="11783" max="11783" width="8.140625" bestFit="1" customWidth="1"/>
    <col min="11784" max="11784" width="7.140625" customWidth="1"/>
    <col min="11787" max="11787" width="22.7109375" customWidth="1"/>
    <col min="11788" max="11788" width="20" customWidth="1"/>
    <col min="11789" max="11789" width="15.28515625" customWidth="1"/>
    <col min="12033" max="12033" width="10.5703125" customWidth="1"/>
    <col min="12034" max="12034" width="38.7109375" customWidth="1"/>
    <col min="12035" max="12036" width="10.5703125" customWidth="1"/>
    <col min="12037" max="12037" width="11" customWidth="1"/>
    <col min="12038" max="12038" width="8.5703125" customWidth="1"/>
    <col min="12039" max="12039" width="8.140625" bestFit="1" customWidth="1"/>
    <col min="12040" max="12040" width="7.140625" customWidth="1"/>
    <col min="12043" max="12043" width="22.7109375" customWidth="1"/>
    <col min="12044" max="12044" width="20" customWidth="1"/>
    <col min="12045" max="12045" width="15.28515625" customWidth="1"/>
    <col min="12289" max="12289" width="10.5703125" customWidth="1"/>
    <col min="12290" max="12290" width="38.7109375" customWidth="1"/>
    <col min="12291" max="12292" width="10.5703125" customWidth="1"/>
    <col min="12293" max="12293" width="11" customWidth="1"/>
    <col min="12294" max="12294" width="8.5703125" customWidth="1"/>
    <col min="12295" max="12295" width="8.140625" bestFit="1" customWidth="1"/>
    <col min="12296" max="12296" width="7.140625" customWidth="1"/>
    <col min="12299" max="12299" width="22.7109375" customWidth="1"/>
    <col min="12300" max="12300" width="20" customWidth="1"/>
    <col min="12301" max="12301" width="15.28515625" customWidth="1"/>
    <col min="12545" max="12545" width="10.5703125" customWidth="1"/>
    <col min="12546" max="12546" width="38.7109375" customWidth="1"/>
    <col min="12547" max="12548" width="10.5703125" customWidth="1"/>
    <col min="12549" max="12549" width="11" customWidth="1"/>
    <col min="12550" max="12550" width="8.5703125" customWidth="1"/>
    <col min="12551" max="12551" width="8.140625" bestFit="1" customWidth="1"/>
    <col min="12552" max="12552" width="7.140625" customWidth="1"/>
    <col min="12555" max="12555" width="22.7109375" customWidth="1"/>
    <col min="12556" max="12556" width="20" customWidth="1"/>
    <col min="12557" max="12557" width="15.28515625" customWidth="1"/>
    <col min="12801" max="12801" width="10.5703125" customWidth="1"/>
    <col min="12802" max="12802" width="38.7109375" customWidth="1"/>
    <col min="12803" max="12804" width="10.5703125" customWidth="1"/>
    <col min="12805" max="12805" width="11" customWidth="1"/>
    <col min="12806" max="12806" width="8.5703125" customWidth="1"/>
    <col min="12807" max="12807" width="8.140625" bestFit="1" customWidth="1"/>
    <col min="12808" max="12808" width="7.140625" customWidth="1"/>
    <col min="12811" max="12811" width="22.7109375" customWidth="1"/>
    <col min="12812" max="12812" width="20" customWidth="1"/>
    <col min="12813" max="12813" width="15.28515625" customWidth="1"/>
    <col min="13057" max="13057" width="10.5703125" customWidth="1"/>
    <col min="13058" max="13058" width="38.7109375" customWidth="1"/>
    <col min="13059" max="13060" width="10.5703125" customWidth="1"/>
    <col min="13061" max="13061" width="11" customWidth="1"/>
    <col min="13062" max="13062" width="8.5703125" customWidth="1"/>
    <col min="13063" max="13063" width="8.140625" bestFit="1" customWidth="1"/>
    <col min="13064" max="13064" width="7.140625" customWidth="1"/>
    <col min="13067" max="13067" width="22.7109375" customWidth="1"/>
    <col min="13068" max="13068" width="20" customWidth="1"/>
    <col min="13069" max="13069" width="15.28515625" customWidth="1"/>
    <col min="13313" max="13313" width="10.5703125" customWidth="1"/>
    <col min="13314" max="13314" width="38.7109375" customWidth="1"/>
    <col min="13315" max="13316" width="10.5703125" customWidth="1"/>
    <col min="13317" max="13317" width="11" customWidth="1"/>
    <col min="13318" max="13318" width="8.5703125" customWidth="1"/>
    <col min="13319" max="13319" width="8.140625" bestFit="1" customWidth="1"/>
    <col min="13320" max="13320" width="7.140625" customWidth="1"/>
    <col min="13323" max="13323" width="22.7109375" customWidth="1"/>
    <col min="13324" max="13324" width="20" customWidth="1"/>
    <col min="13325" max="13325" width="15.28515625" customWidth="1"/>
    <col min="13569" max="13569" width="10.5703125" customWidth="1"/>
    <col min="13570" max="13570" width="38.7109375" customWidth="1"/>
    <col min="13571" max="13572" width="10.5703125" customWidth="1"/>
    <col min="13573" max="13573" width="11" customWidth="1"/>
    <col min="13574" max="13574" width="8.5703125" customWidth="1"/>
    <col min="13575" max="13575" width="8.140625" bestFit="1" customWidth="1"/>
    <col min="13576" max="13576" width="7.140625" customWidth="1"/>
    <col min="13579" max="13579" width="22.7109375" customWidth="1"/>
    <col min="13580" max="13580" width="20" customWidth="1"/>
    <col min="13581" max="13581" width="15.28515625" customWidth="1"/>
    <col min="13825" max="13825" width="10.5703125" customWidth="1"/>
    <col min="13826" max="13826" width="38.7109375" customWidth="1"/>
    <col min="13827" max="13828" width="10.5703125" customWidth="1"/>
    <col min="13829" max="13829" width="11" customWidth="1"/>
    <col min="13830" max="13830" width="8.5703125" customWidth="1"/>
    <col min="13831" max="13831" width="8.140625" bestFit="1" customWidth="1"/>
    <col min="13832" max="13832" width="7.140625" customWidth="1"/>
    <col min="13835" max="13835" width="22.7109375" customWidth="1"/>
    <col min="13836" max="13836" width="20" customWidth="1"/>
    <col min="13837" max="13837" width="15.28515625" customWidth="1"/>
    <col min="14081" max="14081" width="10.5703125" customWidth="1"/>
    <col min="14082" max="14082" width="38.7109375" customWidth="1"/>
    <col min="14083" max="14084" width="10.5703125" customWidth="1"/>
    <col min="14085" max="14085" width="11" customWidth="1"/>
    <col min="14086" max="14086" width="8.5703125" customWidth="1"/>
    <col min="14087" max="14087" width="8.140625" bestFit="1" customWidth="1"/>
    <col min="14088" max="14088" width="7.140625" customWidth="1"/>
    <col min="14091" max="14091" width="22.7109375" customWidth="1"/>
    <col min="14092" max="14092" width="20" customWidth="1"/>
    <col min="14093" max="14093" width="15.28515625" customWidth="1"/>
    <col min="14337" max="14337" width="10.5703125" customWidth="1"/>
    <col min="14338" max="14338" width="38.7109375" customWidth="1"/>
    <col min="14339" max="14340" width="10.5703125" customWidth="1"/>
    <col min="14341" max="14341" width="11" customWidth="1"/>
    <col min="14342" max="14342" width="8.5703125" customWidth="1"/>
    <col min="14343" max="14343" width="8.140625" bestFit="1" customWidth="1"/>
    <col min="14344" max="14344" width="7.140625" customWidth="1"/>
    <col min="14347" max="14347" width="22.7109375" customWidth="1"/>
    <col min="14348" max="14348" width="20" customWidth="1"/>
    <col min="14349" max="14349" width="15.28515625" customWidth="1"/>
    <col min="14593" max="14593" width="10.5703125" customWidth="1"/>
    <col min="14594" max="14594" width="38.7109375" customWidth="1"/>
    <col min="14595" max="14596" width="10.5703125" customWidth="1"/>
    <col min="14597" max="14597" width="11" customWidth="1"/>
    <col min="14598" max="14598" width="8.5703125" customWidth="1"/>
    <col min="14599" max="14599" width="8.140625" bestFit="1" customWidth="1"/>
    <col min="14600" max="14600" width="7.140625" customWidth="1"/>
    <col min="14603" max="14603" width="22.7109375" customWidth="1"/>
    <col min="14604" max="14604" width="20" customWidth="1"/>
    <col min="14605" max="14605" width="15.28515625" customWidth="1"/>
    <col min="14849" max="14849" width="10.5703125" customWidth="1"/>
    <col min="14850" max="14850" width="38.7109375" customWidth="1"/>
    <col min="14851" max="14852" width="10.5703125" customWidth="1"/>
    <col min="14853" max="14853" width="11" customWidth="1"/>
    <col min="14854" max="14854" width="8.5703125" customWidth="1"/>
    <col min="14855" max="14855" width="8.140625" bestFit="1" customWidth="1"/>
    <col min="14856" max="14856" width="7.140625" customWidth="1"/>
    <col min="14859" max="14859" width="22.7109375" customWidth="1"/>
    <col min="14860" max="14860" width="20" customWidth="1"/>
    <col min="14861" max="14861" width="15.28515625" customWidth="1"/>
    <col min="15105" max="15105" width="10.5703125" customWidth="1"/>
    <col min="15106" max="15106" width="38.7109375" customWidth="1"/>
    <col min="15107" max="15108" width="10.5703125" customWidth="1"/>
    <col min="15109" max="15109" width="11" customWidth="1"/>
    <col min="15110" max="15110" width="8.5703125" customWidth="1"/>
    <col min="15111" max="15111" width="8.140625" bestFit="1" customWidth="1"/>
    <col min="15112" max="15112" width="7.140625" customWidth="1"/>
    <col min="15115" max="15115" width="22.7109375" customWidth="1"/>
    <col min="15116" max="15116" width="20" customWidth="1"/>
    <col min="15117" max="15117" width="15.28515625" customWidth="1"/>
    <col min="15361" max="15361" width="10.5703125" customWidth="1"/>
    <col min="15362" max="15362" width="38.7109375" customWidth="1"/>
    <col min="15363" max="15364" width="10.5703125" customWidth="1"/>
    <col min="15365" max="15365" width="11" customWidth="1"/>
    <col min="15366" max="15366" width="8.5703125" customWidth="1"/>
    <col min="15367" max="15367" width="8.140625" bestFit="1" customWidth="1"/>
    <col min="15368" max="15368" width="7.140625" customWidth="1"/>
    <col min="15371" max="15371" width="22.7109375" customWidth="1"/>
    <col min="15372" max="15372" width="20" customWidth="1"/>
    <col min="15373" max="15373" width="15.28515625" customWidth="1"/>
    <col min="15617" max="15617" width="10.5703125" customWidth="1"/>
    <col min="15618" max="15618" width="38.7109375" customWidth="1"/>
    <col min="15619" max="15620" width="10.5703125" customWidth="1"/>
    <col min="15621" max="15621" width="11" customWidth="1"/>
    <col min="15622" max="15622" width="8.5703125" customWidth="1"/>
    <col min="15623" max="15623" width="8.140625" bestFit="1" customWidth="1"/>
    <col min="15624" max="15624" width="7.140625" customWidth="1"/>
    <col min="15627" max="15627" width="22.7109375" customWidth="1"/>
    <col min="15628" max="15628" width="20" customWidth="1"/>
    <col min="15629" max="15629" width="15.28515625" customWidth="1"/>
    <col min="15873" max="15873" width="10.5703125" customWidth="1"/>
    <col min="15874" max="15874" width="38.7109375" customWidth="1"/>
    <col min="15875" max="15876" width="10.5703125" customWidth="1"/>
    <col min="15877" max="15877" width="11" customWidth="1"/>
    <col min="15878" max="15878" width="8.5703125" customWidth="1"/>
    <col min="15879" max="15879" width="8.140625" bestFit="1" customWidth="1"/>
    <col min="15880" max="15880" width="7.140625" customWidth="1"/>
    <col min="15883" max="15883" width="22.7109375" customWidth="1"/>
    <col min="15884" max="15884" width="20" customWidth="1"/>
    <col min="15885" max="15885" width="15.28515625" customWidth="1"/>
    <col min="16129" max="16129" width="10.5703125" customWidth="1"/>
    <col min="16130" max="16130" width="38.7109375" customWidth="1"/>
    <col min="16131" max="16132" width="10.5703125" customWidth="1"/>
    <col min="16133" max="16133" width="11" customWidth="1"/>
    <col min="16134" max="16134" width="8.5703125" customWidth="1"/>
    <col min="16135" max="16135" width="8.140625" bestFit="1" customWidth="1"/>
    <col min="16136" max="16136" width="7.140625" customWidth="1"/>
    <col min="16139" max="16139" width="22.7109375" customWidth="1"/>
    <col min="16140" max="16140" width="20" customWidth="1"/>
    <col min="16141" max="16141" width="15.28515625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4.7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ht="24.75" customHeight="1" x14ac:dyDescent="0.25">
      <c r="A5" s="9" t="s">
        <v>6</v>
      </c>
      <c r="B5" s="9"/>
      <c r="C5" s="9"/>
      <c r="D5" s="9"/>
      <c r="E5" s="9"/>
      <c r="F5" s="9"/>
      <c r="G5" s="9"/>
      <c r="H5" s="9"/>
    </row>
    <row r="6" spans="1:8" ht="20.25" customHeight="1" x14ac:dyDescent="0.25">
      <c r="A6" s="10" t="s">
        <v>7</v>
      </c>
      <c r="B6" s="11" t="s">
        <v>8</v>
      </c>
      <c r="C6" s="11" t="s">
        <v>9</v>
      </c>
      <c r="D6" s="11"/>
      <c r="E6" s="11"/>
      <c r="F6" s="11"/>
      <c r="G6" s="12" t="s">
        <v>10</v>
      </c>
      <c r="H6" s="10" t="s">
        <v>11</v>
      </c>
    </row>
    <row r="7" spans="1:8" ht="20.25" customHeight="1" x14ac:dyDescent="0.25">
      <c r="A7" s="13"/>
      <c r="B7" s="14"/>
      <c r="C7" s="15" t="s">
        <v>12</v>
      </c>
      <c r="D7" s="15" t="s">
        <v>13</v>
      </c>
      <c r="E7" s="15" t="s">
        <v>14</v>
      </c>
      <c r="F7" s="15" t="s">
        <v>15</v>
      </c>
      <c r="G7" s="16"/>
      <c r="H7" s="17"/>
    </row>
    <row r="8" spans="1:8" s="21" customFormat="1" ht="19.5" customHeight="1" x14ac:dyDescent="0.25">
      <c r="A8" s="18"/>
      <c r="B8" s="19" t="s">
        <v>16</v>
      </c>
      <c r="C8" s="18">
        <f>D8+E8+F8</f>
        <v>0</v>
      </c>
      <c r="D8" s="18">
        <v>0</v>
      </c>
      <c r="E8" s="18">
        <v>0</v>
      </c>
      <c r="F8" s="18">
        <v>0</v>
      </c>
      <c r="G8" s="18">
        <v>165</v>
      </c>
      <c r="H8" s="20"/>
    </row>
    <row r="9" spans="1:8" s="21" customFormat="1" ht="19.5" customHeight="1" x14ac:dyDescent="0.25">
      <c r="A9" s="18">
        <v>102002</v>
      </c>
      <c r="B9" s="19" t="s">
        <v>17</v>
      </c>
      <c r="C9" s="18">
        <f>D9+E9+F9</f>
        <v>1</v>
      </c>
      <c r="D9" s="18">
        <v>0</v>
      </c>
      <c r="E9" s="18">
        <v>0</v>
      </c>
      <c r="F9" s="18">
        <v>1</v>
      </c>
      <c r="G9" s="18">
        <f>D9*15+E9*45+F9*30</f>
        <v>30</v>
      </c>
      <c r="H9" s="22"/>
    </row>
    <row r="10" spans="1:8" s="21" customFormat="1" ht="19.5" customHeight="1" x14ac:dyDescent="0.25">
      <c r="A10" s="18">
        <v>102008</v>
      </c>
      <c r="B10" s="19" t="s">
        <v>18</v>
      </c>
      <c r="C10" s="18">
        <f t="shared" ref="C10:C15" si="0">D10+E10+F10</f>
        <v>3</v>
      </c>
      <c r="D10" s="18">
        <v>2</v>
      </c>
      <c r="E10" s="18">
        <v>0</v>
      </c>
      <c r="F10" s="18">
        <v>1</v>
      </c>
      <c r="G10" s="18">
        <f>D10*15+E10*45+F10*30</f>
        <v>60</v>
      </c>
      <c r="H10" s="23"/>
    </row>
    <row r="11" spans="1:8" s="21" customFormat="1" ht="19.5" customHeight="1" x14ac:dyDescent="0.25">
      <c r="A11" s="18">
        <v>102019</v>
      </c>
      <c r="B11" s="19" t="s">
        <v>19</v>
      </c>
      <c r="C11" s="18">
        <f t="shared" si="0"/>
        <v>2</v>
      </c>
      <c r="D11" s="18">
        <v>1</v>
      </c>
      <c r="E11" s="18">
        <v>0</v>
      </c>
      <c r="F11" s="18">
        <v>1</v>
      </c>
      <c r="G11" s="18">
        <f>D11*15+E11*45+F11*30</f>
        <v>45</v>
      </c>
      <c r="H11" s="22"/>
    </row>
    <row r="12" spans="1:8" s="21" customFormat="1" ht="19.5" customHeight="1" x14ac:dyDescent="0.25">
      <c r="A12" s="18">
        <v>117006</v>
      </c>
      <c r="B12" s="19" t="s">
        <v>20</v>
      </c>
      <c r="C12" s="18">
        <f t="shared" si="0"/>
        <v>2</v>
      </c>
      <c r="D12" s="18">
        <v>1</v>
      </c>
      <c r="E12" s="18">
        <v>0</v>
      </c>
      <c r="F12" s="18">
        <v>1</v>
      </c>
      <c r="G12" s="18">
        <f>D12*15+E12*45+F12*30</f>
        <v>45</v>
      </c>
      <c r="H12" s="24"/>
    </row>
    <row r="13" spans="1:8" s="21" customFormat="1" ht="19.5" customHeight="1" x14ac:dyDescent="0.25">
      <c r="A13" s="18">
        <v>117008</v>
      </c>
      <c r="B13" s="19" t="s">
        <v>21</v>
      </c>
      <c r="C13" s="18">
        <f t="shared" si="0"/>
        <v>2</v>
      </c>
      <c r="D13" s="18">
        <v>2</v>
      </c>
      <c r="E13" s="18">
        <v>0</v>
      </c>
      <c r="F13" s="18">
        <v>0</v>
      </c>
      <c r="G13" s="18">
        <f>F13*30+E13*45+D13*15</f>
        <v>30</v>
      </c>
      <c r="H13" s="22"/>
    </row>
    <row r="14" spans="1:8" s="21" customFormat="1" ht="19.5" customHeight="1" x14ac:dyDescent="0.25">
      <c r="A14" s="18">
        <v>117009</v>
      </c>
      <c r="B14" s="19" t="s">
        <v>22</v>
      </c>
      <c r="C14" s="18">
        <f t="shared" si="0"/>
        <v>1</v>
      </c>
      <c r="D14" s="18">
        <v>0</v>
      </c>
      <c r="E14" s="18">
        <v>1</v>
      </c>
      <c r="F14" s="18">
        <v>0</v>
      </c>
      <c r="G14" s="18">
        <f>F14*30+E14*45+D14*15</f>
        <v>45</v>
      </c>
      <c r="H14" s="22" t="s">
        <v>23</v>
      </c>
    </row>
    <row r="15" spans="1:8" s="21" customFormat="1" ht="19.5" customHeight="1" x14ac:dyDescent="0.25">
      <c r="A15" s="18">
        <v>117010</v>
      </c>
      <c r="B15" s="19" t="s">
        <v>24</v>
      </c>
      <c r="C15" s="18">
        <f t="shared" si="0"/>
        <v>1</v>
      </c>
      <c r="D15" s="18">
        <v>0</v>
      </c>
      <c r="E15" s="18">
        <v>1</v>
      </c>
      <c r="F15" s="18">
        <v>0</v>
      </c>
      <c r="G15" s="18">
        <f>F15*30+E15*45+D15*15</f>
        <v>45</v>
      </c>
      <c r="H15" s="22" t="s">
        <v>23</v>
      </c>
    </row>
    <row r="16" spans="1:8" s="21" customFormat="1" ht="19.5" customHeight="1" x14ac:dyDescent="0.25">
      <c r="A16" s="25" t="s">
        <v>25</v>
      </c>
      <c r="B16" s="25"/>
      <c r="C16" s="15">
        <f>SUM(C9:C15)</f>
        <v>12</v>
      </c>
      <c r="D16" s="15">
        <f>SUM(D9:D15)</f>
        <v>6</v>
      </c>
      <c r="E16" s="15">
        <f>SUM(E9:E15)</f>
        <v>2</v>
      </c>
      <c r="F16" s="15">
        <f>SUM(F9:F15)</f>
        <v>4</v>
      </c>
      <c r="G16" s="15">
        <f>SUM(G9:G15)</f>
        <v>300</v>
      </c>
      <c r="H16" s="26"/>
    </row>
    <row r="17" spans="1:8" s="21" customFormat="1" ht="19.5" customHeight="1" x14ac:dyDescent="0.25">
      <c r="A17" s="18">
        <v>102003</v>
      </c>
      <c r="B17" s="19" t="s">
        <v>26</v>
      </c>
      <c r="C17" s="18">
        <f t="shared" ref="C17:C24" si="1">D17+E17+F17</f>
        <v>1</v>
      </c>
      <c r="D17" s="18">
        <v>0</v>
      </c>
      <c r="E17" s="18">
        <v>0</v>
      </c>
      <c r="F17" s="18">
        <v>1</v>
      </c>
      <c r="G17" s="18">
        <f>F17*30+E17*45+D17*15</f>
        <v>30</v>
      </c>
      <c r="H17" s="22"/>
    </row>
    <row r="18" spans="1:8" s="21" customFormat="1" ht="19.5" customHeight="1" x14ac:dyDescent="0.25">
      <c r="A18" s="18">
        <v>102011</v>
      </c>
      <c r="B18" s="19" t="s">
        <v>27</v>
      </c>
      <c r="C18" s="18">
        <f t="shared" si="1"/>
        <v>1</v>
      </c>
      <c r="D18" s="18">
        <v>0</v>
      </c>
      <c r="E18" s="18">
        <v>0</v>
      </c>
      <c r="F18" s="18">
        <v>1</v>
      </c>
      <c r="G18" s="18">
        <f>F18*30+E18*45+D18*15</f>
        <v>30</v>
      </c>
      <c r="H18" s="23"/>
    </row>
    <row r="19" spans="1:8" s="21" customFormat="1" ht="19.5" customHeight="1" x14ac:dyDescent="0.25">
      <c r="A19" s="27">
        <v>102014</v>
      </c>
      <c r="B19" s="19" t="s">
        <v>28</v>
      </c>
      <c r="C19" s="18">
        <f t="shared" si="1"/>
        <v>3</v>
      </c>
      <c r="D19" s="18">
        <v>2</v>
      </c>
      <c r="E19" s="18">
        <v>1</v>
      </c>
      <c r="F19" s="18">
        <v>0</v>
      </c>
      <c r="G19" s="18">
        <f>F19*30+E19*45+D19*15</f>
        <v>75</v>
      </c>
      <c r="H19" s="23"/>
    </row>
    <row r="20" spans="1:8" s="21" customFormat="1" ht="19.5" customHeight="1" x14ac:dyDescent="0.25">
      <c r="A20" s="18">
        <v>102020</v>
      </c>
      <c r="B20" s="19" t="s">
        <v>29</v>
      </c>
      <c r="C20" s="18">
        <f t="shared" si="1"/>
        <v>2</v>
      </c>
      <c r="D20" s="18">
        <v>1</v>
      </c>
      <c r="E20" s="18">
        <v>0</v>
      </c>
      <c r="F20" s="18">
        <v>1</v>
      </c>
      <c r="G20" s="18">
        <f>F20*30+E20*45+D20*15</f>
        <v>45</v>
      </c>
      <c r="H20" s="22"/>
    </row>
    <row r="21" spans="1:8" s="21" customFormat="1" ht="19.5" customHeight="1" x14ac:dyDescent="0.25">
      <c r="A21" s="18">
        <v>102028</v>
      </c>
      <c r="B21" s="19" t="s">
        <v>30</v>
      </c>
      <c r="C21" s="18">
        <f t="shared" si="1"/>
        <v>2</v>
      </c>
      <c r="D21" s="18">
        <v>1</v>
      </c>
      <c r="E21" s="18">
        <v>1</v>
      </c>
      <c r="F21" s="18">
        <v>0</v>
      </c>
      <c r="G21" s="18">
        <f>D21*15+E21*45+F21*30</f>
        <v>60</v>
      </c>
      <c r="H21" s="23"/>
    </row>
    <row r="22" spans="1:8" s="21" customFormat="1" ht="19.5" customHeight="1" x14ac:dyDescent="0.25">
      <c r="A22" s="18">
        <v>117001</v>
      </c>
      <c r="B22" s="19" t="s">
        <v>31</v>
      </c>
      <c r="C22" s="18">
        <f t="shared" si="1"/>
        <v>1</v>
      </c>
      <c r="D22" s="18">
        <v>0</v>
      </c>
      <c r="E22" s="18">
        <v>1</v>
      </c>
      <c r="F22" s="18">
        <v>0</v>
      </c>
      <c r="G22" s="18">
        <f>F22*30+E22*45+D22*15</f>
        <v>45</v>
      </c>
      <c r="H22" s="23" t="s">
        <v>32</v>
      </c>
    </row>
    <row r="23" spans="1:8" s="21" customFormat="1" ht="19.5" customHeight="1" x14ac:dyDescent="0.25">
      <c r="A23" s="18">
        <v>117007</v>
      </c>
      <c r="B23" s="19" t="s">
        <v>33</v>
      </c>
      <c r="C23" s="18">
        <f t="shared" si="1"/>
        <v>3</v>
      </c>
      <c r="D23" s="18">
        <v>3</v>
      </c>
      <c r="E23" s="18">
        <v>0</v>
      </c>
      <c r="F23" s="18">
        <v>0</v>
      </c>
      <c r="G23" s="18">
        <f>F23*30+E23*45+D23*15</f>
        <v>45</v>
      </c>
      <c r="H23" s="22"/>
    </row>
    <row r="24" spans="1:8" s="21" customFormat="1" ht="19.5" customHeight="1" x14ac:dyDescent="0.25">
      <c r="A24" s="18">
        <v>117002</v>
      </c>
      <c r="B24" s="19" t="s">
        <v>34</v>
      </c>
      <c r="C24" s="18">
        <f t="shared" si="1"/>
        <v>3</v>
      </c>
      <c r="D24" s="18">
        <v>3</v>
      </c>
      <c r="E24" s="18">
        <v>0</v>
      </c>
      <c r="F24" s="18">
        <v>0</v>
      </c>
      <c r="G24" s="18">
        <f>F24*30+E24*45+D24*15</f>
        <v>45</v>
      </c>
      <c r="H24" s="22"/>
    </row>
    <row r="25" spans="1:8" s="21" customFormat="1" ht="19.5" customHeight="1" x14ac:dyDescent="0.25">
      <c r="A25" s="25" t="s">
        <v>35</v>
      </c>
      <c r="B25" s="25"/>
      <c r="C25" s="15">
        <f>SUM(C17:C24)</f>
        <v>16</v>
      </c>
      <c r="D25" s="15">
        <f>SUM(D17:D24)</f>
        <v>10</v>
      </c>
      <c r="E25" s="15">
        <f>SUM(E17:E24)</f>
        <v>3</v>
      </c>
      <c r="F25" s="15">
        <f>SUM(F17:F24)</f>
        <v>3</v>
      </c>
      <c r="G25" s="15">
        <f>SUM(G17:G24)</f>
        <v>375</v>
      </c>
      <c r="H25" s="26"/>
    </row>
    <row r="26" spans="1:8" s="21" customFormat="1" ht="19.5" customHeight="1" x14ac:dyDescent="0.25">
      <c r="A26" s="28">
        <v>102021</v>
      </c>
      <c r="B26" s="29" t="s">
        <v>36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s="21" customFormat="1" ht="19.5" customHeight="1" x14ac:dyDescent="0.25">
      <c r="A27" s="28">
        <v>102029</v>
      </c>
      <c r="B27" s="29" t="s">
        <v>37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s="21" customFormat="1" ht="19.5" customHeight="1" x14ac:dyDescent="0.25">
      <c r="A28" s="28">
        <v>102004</v>
      </c>
      <c r="B28" s="29" t="s">
        <v>38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19.5" customHeight="1" x14ac:dyDescent="0.25">
      <c r="A29" s="28">
        <v>120023</v>
      </c>
      <c r="B29" s="29" t="s">
        <v>39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19.5" customHeight="1" x14ac:dyDescent="0.25">
      <c r="A30" s="28">
        <v>117057</v>
      </c>
      <c r="B30" s="29" t="s">
        <v>40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19.5" customHeight="1" x14ac:dyDescent="0.25">
      <c r="A31" s="28">
        <v>117046</v>
      </c>
      <c r="B31" s="29" t="s">
        <v>41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 t="s">
        <v>23</v>
      </c>
    </row>
    <row r="32" spans="1:8" s="30" customFormat="1" ht="19.5" customHeight="1" x14ac:dyDescent="0.25">
      <c r="A32" s="28">
        <v>117037</v>
      </c>
      <c r="B32" s="29" t="s">
        <v>42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 t="s">
        <v>43</v>
      </c>
    </row>
    <row r="33" spans="1:8" s="30" customFormat="1" ht="19.5" customHeight="1" x14ac:dyDescent="0.25">
      <c r="A33" s="28">
        <v>117055</v>
      </c>
      <c r="B33" s="29" t="s">
        <v>44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19.5" customHeight="1" x14ac:dyDescent="0.25">
      <c r="A34" s="25" t="s">
        <v>45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19.5" customHeight="1" x14ac:dyDescent="0.25">
      <c r="A35" s="28">
        <v>102005</v>
      </c>
      <c r="B35" s="29" t="s">
        <v>46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19.5" customHeight="1" x14ac:dyDescent="0.25">
      <c r="A36" s="28">
        <v>102006</v>
      </c>
      <c r="B36" s="29" t="s">
        <v>47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19.5" customHeight="1" x14ac:dyDescent="0.25">
      <c r="A37" s="28">
        <v>102030</v>
      </c>
      <c r="B37" s="29" t="s">
        <v>48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19.5" customHeight="1" x14ac:dyDescent="0.25">
      <c r="A38" s="28">
        <v>117003</v>
      </c>
      <c r="B38" s="29" t="s">
        <v>49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19.5" customHeight="1" x14ac:dyDescent="0.25">
      <c r="A39" s="28">
        <v>120035</v>
      </c>
      <c r="B39" s="29" t="s">
        <v>50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8" t="s">
        <v>51</v>
      </c>
    </row>
    <row r="40" spans="1:8" s="30" customFormat="1" ht="19.5" customHeight="1" x14ac:dyDescent="0.25">
      <c r="A40" s="28">
        <v>117047</v>
      </c>
      <c r="B40" s="33" t="s">
        <v>52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8" t="s">
        <v>23</v>
      </c>
    </row>
    <row r="41" spans="1:8" s="21" customFormat="1" ht="19.5" customHeight="1" x14ac:dyDescent="0.25">
      <c r="A41" s="35" t="s">
        <v>53</v>
      </c>
      <c r="B41" s="35"/>
      <c r="C41" s="35"/>
      <c r="D41" s="34"/>
      <c r="E41" s="34"/>
      <c r="F41" s="34"/>
      <c r="G41" s="34"/>
      <c r="H41" s="34"/>
    </row>
    <row r="42" spans="1:8" s="21" customFormat="1" ht="19.5" customHeight="1" x14ac:dyDescent="0.25">
      <c r="A42" s="28">
        <v>117031</v>
      </c>
      <c r="B42" s="29" t="s">
        <v>54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s="21" customFormat="1" ht="19.5" customHeight="1" x14ac:dyDescent="0.25">
      <c r="A43" s="28">
        <v>117040</v>
      </c>
      <c r="B43" s="29" t="s">
        <v>55</v>
      </c>
      <c r="C43" s="28">
        <f>D43+E43+F43</f>
        <v>2</v>
      </c>
      <c r="D43" s="28">
        <v>2</v>
      </c>
      <c r="E43" s="28">
        <v>0</v>
      </c>
      <c r="F43" s="28">
        <v>0</v>
      </c>
      <c r="G43" s="28">
        <f>F43*30+E43*45+D43*15</f>
        <v>30</v>
      </c>
      <c r="H43" s="28"/>
    </row>
    <row r="44" spans="1:8" s="21" customFormat="1" ht="19.5" customHeight="1" x14ac:dyDescent="0.25">
      <c r="A44" s="28">
        <v>117028</v>
      </c>
      <c r="B44" s="29" t="s">
        <v>56</v>
      </c>
      <c r="C44" s="28">
        <f>E44+D44+F44</f>
        <v>2</v>
      </c>
      <c r="D44" s="28">
        <v>2</v>
      </c>
      <c r="E44" s="28">
        <v>0</v>
      </c>
      <c r="F44" s="28">
        <v>0</v>
      </c>
      <c r="G44" s="28">
        <f>D44*15+E44*45+F44*30</f>
        <v>30</v>
      </c>
      <c r="H44" s="28"/>
    </row>
    <row r="45" spans="1:8" s="21" customFormat="1" ht="19.5" customHeight="1" x14ac:dyDescent="0.25">
      <c r="A45" s="25" t="s">
        <v>57</v>
      </c>
      <c r="B45" s="25"/>
      <c r="C45" s="32">
        <f>SUM(C35:C42)</f>
        <v>19</v>
      </c>
      <c r="D45" s="32">
        <f>SUM(D35:D42)</f>
        <v>15</v>
      </c>
      <c r="E45" s="32">
        <f>SUM(E35:E42)</f>
        <v>1</v>
      </c>
      <c r="F45" s="32">
        <f>SUM(F35:F42)</f>
        <v>3</v>
      </c>
      <c r="G45" s="32">
        <f>SUM(G35:G42)</f>
        <v>360</v>
      </c>
      <c r="H45" s="36"/>
    </row>
    <row r="46" spans="1:8" s="21" customFormat="1" ht="19.5" customHeight="1" x14ac:dyDescent="0.25">
      <c r="A46" s="28">
        <v>102034</v>
      </c>
      <c r="B46" s="29" t="s">
        <v>58</v>
      </c>
      <c r="C46" s="28">
        <f>D46+E46+F46</f>
        <v>2</v>
      </c>
      <c r="D46" s="28">
        <v>1</v>
      </c>
      <c r="E46" s="28">
        <v>0</v>
      </c>
      <c r="F46" s="28">
        <v>1</v>
      </c>
      <c r="G46" s="28">
        <f>F46*30+E46*45+D46*15</f>
        <v>45</v>
      </c>
      <c r="H46" s="28"/>
    </row>
    <row r="47" spans="1:8" s="21" customFormat="1" ht="19.5" customHeight="1" x14ac:dyDescent="0.25">
      <c r="A47" s="28">
        <v>117029</v>
      </c>
      <c r="B47" s="29" t="s">
        <v>59</v>
      </c>
      <c r="C47" s="28">
        <f t="shared" ref="C47:C55" si="5">D47+E47+F47</f>
        <v>2</v>
      </c>
      <c r="D47" s="28">
        <v>2</v>
      </c>
      <c r="E47" s="28">
        <v>0</v>
      </c>
      <c r="F47" s="28">
        <v>0</v>
      </c>
      <c r="G47" s="28">
        <f t="shared" ref="G47:G55" si="6">F47*30+E47*45+D47*15</f>
        <v>30</v>
      </c>
      <c r="H47" s="28" t="s">
        <v>23</v>
      </c>
    </row>
    <row r="48" spans="1:8" s="21" customFormat="1" ht="19.5" customHeight="1" x14ac:dyDescent="0.25">
      <c r="A48" s="28">
        <v>102031</v>
      </c>
      <c r="B48" s="29" t="s">
        <v>60</v>
      </c>
      <c r="C48" s="28">
        <f t="shared" si="5"/>
        <v>3</v>
      </c>
      <c r="D48" s="28">
        <v>2</v>
      </c>
      <c r="E48" s="28">
        <v>0</v>
      </c>
      <c r="F48" s="28">
        <v>1</v>
      </c>
      <c r="G48" s="28">
        <f t="shared" si="6"/>
        <v>60</v>
      </c>
      <c r="H48" s="28"/>
    </row>
    <row r="49" spans="1:8" s="21" customFormat="1" ht="19.5" customHeight="1" x14ac:dyDescent="0.25">
      <c r="A49" s="28">
        <v>117056</v>
      </c>
      <c r="B49" s="29" t="s">
        <v>61</v>
      </c>
      <c r="C49" s="28">
        <f t="shared" si="5"/>
        <v>1</v>
      </c>
      <c r="D49" s="28">
        <v>0</v>
      </c>
      <c r="E49" s="28">
        <v>1</v>
      </c>
      <c r="F49" s="28">
        <v>0</v>
      </c>
      <c r="G49" s="28">
        <f t="shared" si="6"/>
        <v>45</v>
      </c>
      <c r="H49" s="28"/>
    </row>
    <row r="50" spans="1:8" s="30" customFormat="1" ht="19.5" customHeight="1" x14ac:dyDescent="0.25">
      <c r="A50" s="28">
        <v>117045</v>
      </c>
      <c r="B50" s="29" t="s">
        <v>62</v>
      </c>
      <c r="C50" s="28">
        <f t="shared" si="5"/>
        <v>2</v>
      </c>
      <c r="D50" s="28">
        <v>2</v>
      </c>
      <c r="E50" s="28">
        <v>0</v>
      </c>
      <c r="F50" s="28">
        <v>0</v>
      </c>
      <c r="G50" s="28">
        <f t="shared" si="6"/>
        <v>30</v>
      </c>
      <c r="H50" s="28"/>
    </row>
    <row r="51" spans="1:8" s="21" customFormat="1" ht="19.5" customHeight="1" x14ac:dyDescent="0.25">
      <c r="A51" s="28">
        <v>117060</v>
      </c>
      <c r="B51" s="29" t="s">
        <v>63</v>
      </c>
      <c r="C51" s="28">
        <f t="shared" si="5"/>
        <v>1</v>
      </c>
      <c r="D51" s="28">
        <v>0</v>
      </c>
      <c r="E51" s="28">
        <v>1</v>
      </c>
      <c r="F51" s="28">
        <v>0</v>
      </c>
      <c r="G51" s="28">
        <f t="shared" si="6"/>
        <v>45</v>
      </c>
      <c r="H51" s="28" t="s">
        <v>23</v>
      </c>
    </row>
    <row r="52" spans="1:8" s="21" customFormat="1" ht="19.5" customHeight="1" x14ac:dyDescent="0.25">
      <c r="A52" s="28">
        <v>117058</v>
      </c>
      <c r="B52" s="29" t="s">
        <v>64</v>
      </c>
      <c r="C52" s="28">
        <f t="shared" si="5"/>
        <v>1</v>
      </c>
      <c r="D52" s="28">
        <v>0</v>
      </c>
      <c r="E52" s="28">
        <v>1</v>
      </c>
      <c r="F52" s="28">
        <v>0</v>
      </c>
      <c r="G52" s="28">
        <f t="shared" si="6"/>
        <v>45</v>
      </c>
      <c r="H52" s="28" t="s">
        <v>65</v>
      </c>
    </row>
    <row r="53" spans="1:8" s="21" customFormat="1" ht="19.5" customHeight="1" x14ac:dyDescent="0.25">
      <c r="A53" s="37" t="s">
        <v>66</v>
      </c>
      <c r="B53" s="37"/>
      <c r="C53" s="37"/>
      <c r="D53" s="28"/>
      <c r="E53" s="28"/>
      <c r="F53" s="28"/>
      <c r="G53" s="28"/>
      <c r="H53" s="28"/>
    </row>
    <row r="54" spans="1:8" s="21" customFormat="1" ht="19.5" customHeight="1" x14ac:dyDescent="0.25">
      <c r="A54" s="28">
        <v>117024</v>
      </c>
      <c r="B54" s="29" t="s">
        <v>67</v>
      </c>
      <c r="C54" s="28">
        <f t="shared" si="5"/>
        <v>2</v>
      </c>
      <c r="D54" s="28">
        <v>2</v>
      </c>
      <c r="E54" s="28">
        <v>0</v>
      </c>
      <c r="F54" s="28">
        <v>0</v>
      </c>
      <c r="G54" s="28">
        <f t="shared" si="6"/>
        <v>30</v>
      </c>
      <c r="H54" s="28"/>
    </row>
    <row r="55" spans="1:8" s="21" customFormat="1" ht="19.5" customHeight="1" x14ac:dyDescent="0.25">
      <c r="A55" s="28">
        <v>117049</v>
      </c>
      <c r="B55" s="29" t="s">
        <v>68</v>
      </c>
      <c r="C55" s="28">
        <f t="shared" si="5"/>
        <v>2</v>
      </c>
      <c r="D55" s="28">
        <v>2</v>
      </c>
      <c r="E55" s="28">
        <v>0</v>
      </c>
      <c r="F55" s="28">
        <v>0</v>
      </c>
      <c r="G55" s="28">
        <f t="shared" si="6"/>
        <v>30</v>
      </c>
      <c r="H55" s="28"/>
    </row>
    <row r="56" spans="1:8" s="21" customFormat="1" ht="19.5" customHeight="1" x14ac:dyDescent="0.25">
      <c r="A56" s="28">
        <v>117042</v>
      </c>
      <c r="B56" s="29" t="s">
        <v>69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21" customFormat="1" ht="19.5" customHeight="1" x14ac:dyDescent="0.25">
      <c r="A57" s="25" t="s">
        <v>70</v>
      </c>
      <c r="B57" s="25"/>
      <c r="C57" s="32">
        <f>SUM(C46:C55)</f>
        <v>16</v>
      </c>
      <c r="D57" s="32">
        <f>SUM(D46:D55)</f>
        <v>11</v>
      </c>
      <c r="E57" s="32">
        <f>SUM(E46:E55)</f>
        <v>3</v>
      </c>
      <c r="F57" s="32">
        <f>SUM(F46:F55)</f>
        <v>2</v>
      </c>
      <c r="G57" s="32">
        <f>SUM(G46:G55)</f>
        <v>360</v>
      </c>
      <c r="H57" s="36"/>
    </row>
    <row r="58" spans="1:8" s="21" customFormat="1" ht="19.5" customHeight="1" x14ac:dyDescent="0.25">
      <c r="A58" s="28">
        <v>102033</v>
      </c>
      <c r="B58" s="29" t="s">
        <v>71</v>
      </c>
      <c r="C58" s="28">
        <f>D58+E58+F58</f>
        <v>2</v>
      </c>
      <c r="D58" s="28">
        <v>2</v>
      </c>
      <c r="E58" s="28">
        <v>0</v>
      </c>
      <c r="F58" s="28">
        <v>0</v>
      </c>
      <c r="G58" s="28">
        <f>F58*30+E58*45+D58*15</f>
        <v>30</v>
      </c>
      <c r="H58" s="28"/>
    </row>
    <row r="59" spans="1:8" s="21" customFormat="1" ht="19.5" customHeight="1" x14ac:dyDescent="0.25">
      <c r="A59" s="28">
        <v>102032</v>
      </c>
      <c r="B59" s="29" t="s">
        <v>72</v>
      </c>
      <c r="C59" s="28">
        <f>D59+E59+F59</f>
        <v>3</v>
      </c>
      <c r="D59" s="28">
        <v>2</v>
      </c>
      <c r="E59" s="28">
        <v>0</v>
      </c>
      <c r="F59" s="28">
        <v>1</v>
      </c>
      <c r="G59" s="28">
        <f>D59*15+E59*45+F59*30</f>
        <v>60</v>
      </c>
      <c r="H59" s="28"/>
    </row>
    <row r="60" spans="1:8" s="21" customFormat="1" ht="19.5" customHeight="1" x14ac:dyDescent="0.25">
      <c r="A60" s="28">
        <v>117030</v>
      </c>
      <c r="B60" s="29" t="s">
        <v>73</v>
      </c>
      <c r="C60" s="28">
        <v>2</v>
      </c>
      <c r="D60" s="28">
        <v>2</v>
      </c>
      <c r="E60" s="28">
        <v>0</v>
      </c>
      <c r="F60" s="28">
        <v>0</v>
      </c>
      <c r="G60" s="28">
        <f>F60*30+E60*45+D60*15</f>
        <v>30</v>
      </c>
      <c r="H60" s="28" t="s">
        <v>23</v>
      </c>
    </row>
    <row r="61" spans="1:8" s="21" customFormat="1" ht="19.5" customHeight="1" x14ac:dyDescent="0.25">
      <c r="A61" s="28">
        <v>120037</v>
      </c>
      <c r="B61" s="29" t="s">
        <v>74</v>
      </c>
      <c r="C61" s="28">
        <f>D61+E61+F61</f>
        <v>2</v>
      </c>
      <c r="D61" s="28">
        <v>1</v>
      </c>
      <c r="E61" s="28">
        <v>0</v>
      </c>
      <c r="F61" s="28">
        <v>1</v>
      </c>
      <c r="G61" s="28">
        <f>F61*30+E61*45+D61*15</f>
        <v>45</v>
      </c>
      <c r="H61" s="28"/>
    </row>
    <row r="62" spans="1:8" s="21" customFormat="1" ht="19.5" customHeight="1" x14ac:dyDescent="0.25">
      <c r="A62" s="28">
        <v>120022</v>
      </c>
      <c r="B62" s="29" t="s">
        <v>75</v>
      </c>
      <c r="C62" s="28">
        <f>E62+D62+F62</f>
        <v>2</v>
      </c>
      <c r="D62" s="28">
        <v>2</v>
      </c>
      <c r="E62" s="28">
        <v>0</v>
      </c>
      <c r="F62" s="28">
        <v>0</v>
      </c>
      <c r="G62" s="28">
        <f>D62*15+E62*45+F62*30</f>
        <v>30</v>
      </c>
      <c r="H62" s="28"/>
    </row>
    <row r="63" spans="1:8" s="21" customFormat="1" ht="19.5" customHeight="1" x14ac:dyDescent="0.25">
      <c r="A63" s="28">
        <v>120024</v>
      </c>
      <c r="B63" s="29" t="s">
        <v>76</v>
      </c>
      <c r="C63" s="28">
        <f>D63+E63+F63</f>
        <v>3</v>
      </c>
      <c r="D63" s="28">
        <v>3</v>
      </c>
      <c r="E63" s="28">
        <v>0</v>
      </c>
      <c r="F63" s="28">
        <v>0</v>
      </c>
      <c r="G63" s="28">
        <f>F63*30+E63*45+D63*15</f>
        <v>45</v>
      </c>
      <c r="H63" s="28"/>
    </row>
    <row r="64" spans="1:8" s="21" customFormat="1" ht="19.5" customHeight="1" x14ac:dyDescent="0.25">
      <c r="A64" s="28">
        <v>120026</v>
      </c>
      <c r="B64" s="29" t="s">
        <v>77</v>
      </c>
      <c r="C64" s="28">
        <f>D64+E64+F64</f>
        <v>2</v>
      </c>
      <c r="D64" s="28">
        <v>2</v>
      </c>
      <c r="E64" s="28">
        <v>0</v>
      </c>
      <c r="F64" s="28">
        <v>0</v>
      </c>
      <c r="G64" s="28">
        <f>F64*30+E64*45+D64*15</f>
        <v>30</v>
      </c>
      <c r="H64" s="28"/>
    </row>
    <row r="65" spans="1:8" s="21" customFormat="1" ht="19.5" customHeight="1" x14ac:dyDescent="0.25">
      <c r="A65" s="28">
        <v>117027</v>
      </c>
      <c r="B65" s="29" t="s">
        <v>78</v>
      </c>
      <c r="C65" s="28">
        <v>1</v>
      </c>
      <c r="D65" s="28">
        <v>0</v>
      </c>
      <c r="E65" s="28">
        <v>0</v>
      </c>
      <c r="F65" s="28">
        <v>1</v>
      </c>
      <c r="G65" s="28">
        <f>F65*30+E65*45+D65*15</f>
        <v>30</v>
      </c>
      <c r="H65" s="28"/>
    </row>
    <row r="66" spans="1:8" s="21" customFormat="1" ht="19.5" customHeight="1" x14ac:dyDescent="0.25">
      <c r="A66" s="37" t="s">
        <v>79</v>
      </c>
      <c r="B66" s="37"/>
      <c r="C66" s="37"/>
      <c r="D66" s="28"/>
      <c r="E66" s="28"/>
      <c r="F66" s="28"/>
      <c r="G66" s="28"/>
      <c r="H66" s="28"/>
    </row>
    <row r="67" spans="1:8" s="21" customFormat="1" ht="19.5" customHeight="1" x14ac:dyDescent="0.25">
      <c r="A67" s="28">
        <v>120018</v>
      </c>
      <c r="B67" s="29" t="s">
        <v>80</v>
      </c>
      <c r="C67" s="28">
        <f>D67+E67+F67</f>
        <v>2</v>
      </c>
      <c r="D67" s="28">
        <v>2</v>
      </c>
      <c r="E67" s="28">
        <v>0</v>
      </c>
      <c r="F67" s="28">
        <v>0</v>
      </c>
      <c r="G67" s="28">
        <f>F67*30+E67*45+D67*15</f>
        <v>30</v>
      </c>
      <c r="H67" s="28"/>
    </row>
    <row r="68" spans="1:8" s="21" customFormat="1" ht="19.5" customHeight="1" x14ac:dyDescent="0.25">
      <c r="A68" s="28">
        <v>120021</v>
      </c>
      <c r="B68" s="29" t="s">
        <v>81</v>
      </c>
      <c r="C68" s="28">
        <f>D68+E68+F68</f>
        <v>2</v>
      </c>
      <c r="D68" s="28">
        <v>2</v>
      </c>
      <c r="E68" s="28">
        <v>0</v>
      </c>
      <c r="F68" s="28">
        <v>0</v>
      </c>
      <c r="G68" s="28">
        <f>F68*30+E68*45+D68*15</f>
        <v>30</v>
      </c>
      <c r="H68" s="28"/>
    </row>
    <row r="69" spans="1:8" s="21" customFormat="1" ht="19.5" customHeight="1" x14ac:dyDescent="0.25">
      <c r="A69" s="28">
        <v>120011</v>
      </c>
      <c r="B69" s="29" t="s">
        <v>82</v>
      </c>
      <c r="C69" s="28">
        <f>E69+D69+F69</f>
        <v>2</v>
      </c>
      <c r="D69" s="28">
        <v>2</v>
      </c>
      <c r="E69" s="28">
        <v>0</v>
      </c>
      <c r="F69" s="28">
        <v>0</v>
      </c>
      <c r="G69" s="28">
        <f>D69*15+E69*45+F69*30</f>
        <v>30</v>
      </c>
      <c r="H69" s="28"/>
    </row>
    <row r="70" spans="1:8" s="21" customFormat="1" ht="19.5" customHeight="1" x14ac:dyDescent="0.25">
      <c r="A70" s="28">
        <v>120019</v>
      </c>
      <c r="B70" s="29" t="s">
        <v>83</v>
      </c>
      <c r="C70" s="28">
        <v>2</v>
      </c>
      <c r="D70" s="28">
        <v>2</v>
      </c>
      <c r="E70" s="28">
        <v>0</v>
      </c>
      <c r="F70" s="28">
        <v>0</v>
      </c>
      <c r="G70" s="28">
        <f>D70*15+E70*45+F70*30</f>
        <v>30</v>
      </c>
      <c r="H70" s="28" t="s">
        <v>23</v>
      </c>
    </row>
    <row r="71" spans="1:8" s="21" customFormat="1" ht="19.5" customHeight="1" x14ac:dyDescent="0.25">
      <c r="A71" s="25" t="s">
        <v>84</v>
      </c>
      <c r="B71" s="25"/>
      <c r="C71" s="32">
        <f>SUM(C58:C68)</f>
        <v>21</v>
      </c>
      <c r="D71" s="32">
        <f>SUM(D58:D68)</f>
        <v>18</v>
      </c>
      <c r="E71" s="32">
        <f>SUM(E58:E68)</f>
        <v>0</v>
      </c>
      <c r="F71" s="32">
        <f>SUM(F58:F68)</f>
        <v>3</v>
      </c>
      <c r="G71" s="32">
        <f>SUM(G58:G68)</f>
        <v>360</v>
      </c>
      <c r="H71" s="36"/>
    </row>
    <row r="72" spans="1:8" s="21" customFormat="1" ht="18.75" customHeight="1" x14ac:dyDescent="0.25">
      <c r="A72" s="38" t="s">
        <v>85</v>
      </c>
      <c r="B72" s="39" t="s">
        <v>86</v>
      </c>
      <c r="C72" s="40">
        <f t="shared" ref="C72:C82" si="7">D72+E72+F72</f>
        <v>3</v>
      </c>
      <c r="D72" s="40">
        <v>3</v>
      </c>
      <c r="E72" s="40">
        <v>0</v>
      </c>
      <c r="F72" s="40">
        <v>0</v>
      </c>
      <c r="G72" s="40">
        <f>(D72*15)+(E72*45)+(F72*30)</f>
        <v>45</v>
      </c>
      <c r="H72" s="31"/>
    </row>
    <row r="73" spans="1:8" s="21" customFormat="1" ht="18.75" customHeight="1" x14ac:dyDescent="0.25">
      <c r="A73" s="28">
        <v>121012</v>
      </c>
      <c r="B73" s="39" t="s">
        <v>87</v>
      </c>
      <c r="C73" s="40">
        <f>D73+E73+F73</f>
        <v>2</v>
      </c>
      <c r="D73" s="40">
        <v>2</v>
      </c>
      <c r="E73" s="40">
        <v>0</v>
      </c>
      <c r="F73" s="40">
        <v>0</v>
      </c>
      <c r="G73" s="40">
        <f>(D73*15)+(E73*45)+(F73*30)</f>
        <v>30</v>
      </c>
      <c r="H73" s="28"/>
    </row>
    <row r="74" spans="1:8" s="41" customFormat="1" ht="18.75" customHeight="1" x14ac:dyDescent="0.25">
      <c r="A74" s="38" t="s">
        <v>88</v>
      </c>
      <c r="B74" s="39" t="s">
        <v>89</v>
      </c>
      <c r="C74" s="40">
        <f t="shared" si="7"/>
        <v>3</v>
      </c>
      <c r="D74" s="40">
        <v>3</v>
      </c>
      <c r="E74" s="40">
        <v>0</v>
      </c>
      <c r="F74" s="40">
        <v>0</v>
      </c>
      <c r="G74" s="40">
        <f>D74*15+E74*45+F74*30</f>
        <v>45</v>
      </c>
      <c r="H74" s="28"/>
    </row>
    <row r="75" spans="1:8" s="21" customFormat="1" ht="18.75" customHeight="1" x14ac:dyDescent="0.25">
      <c r="A75" s="38" t="s">
        <v>90</v>
      </c>
      <c r="B75" s="39" t="s">
        <v>91</v>
      </c>
      <c r="C75" s="40">
        <f t="shared" si="7"/>
        <v>3</v>
      </c>
      <c r="D75" s="40">
        <v>3</v>
      </c>
      <c r="E75" s="40">
        <v>0</v>
      </c>
      <c r="F75" s="40">
        <v>0</v>
      </c>
      <c r="G75" s="40">
        <f>(D75*15)+(E75*45)+(F75*30)</f>
        <v>45</v>
      </c>
      <c r="H75" s="31"/>
    </row>
    <row r="76" spans="1:8" s="21" customFormat="1" ht="18.75" customHeight="1" x14ac:dyDescent="0.25">
      <c r="A76" s="38" t="s">
        <v>92</v>
      </c>
      <c r="B76" s="39" t="s">
        <v>93</v>
      </c>
      <c r="C76" s="40">
        <v>1</v>
      </c>
      <c r="D76" s="40">
        <v>0</v>
      </c>
      <c r="E76" s="40">
        <v>1</v>
      </c>
      <c r="F76" s="40">
        <v>0</v>
      </c>
      <c r="G76" s="40">
        <f>(D76*15)+(E76*45)+(F76*30)</f>
        <v>45</v>
      </c>
      <c r="H76" s="31"/>
    </row>
    <row r="77" spans="1:8" s="21" customFormat="1" ht="18.75" customHeight="1" x14ac:dyDescent="0.25">
      <c r="A77" s="42">
        <v>120004</v>
      </c>
      <c r="B77" s="29" t="s">
        <v>94</v>
      </c>
      <c r="C77" s="28">
        <f t="shared" si="7"/>
        <v>1</v>
      </c>
      <c r="D77" s="28">
        <v>0</v>
      </c>
      <c r="E77" s="28">
        <v>1</v>
      </c>
      <c r="F77" s="28">
        <v>0</v>
      </c>
      <c r="G77" s="28">
        <f>F77*30+E77*45+D77*15</f>
        <v>45</v>
      </c>
      <c r="H77" s="31"/>
    </row>
    <row r="78" spans="1:8" s="21" customFormat="1" ht="18.75" customHeight="1" x14ac:dyDescent="0.25">
      <c r="A78" s="43">
        <v>117062</v>
      </c>
      <c r="B78" s="19" t="s">
        <v>95</v>
      </c>
      <c r="C78" s="22">
        <f>D78+E78+F78</f>
        <v>1</v>
      </c>
      <c r="D78" s="44">
        <v>0</v>
      </c>
      <c r="E78" s="44">
        <v>1</v>
      </c>
      <c r="F78" s="44">
        <v>0</v>
      </c>
      <c r="G78" s="22">
        <f>D78*15+E78*45+F78*30</f>
        <v>45</v>
      </c>
      <c r="H78" s="45"/>
    </row>
    <row r="79" spans="1:8" s="21" customFormat="1" ht="18.75" customHeight="1" x14ac:dyDescent="0.25">
      <c r="A79" s="46"/>
      <c r="B79" s="47" t="s">
        <v>66</v>
      </c>
      <c r="C79" s="48"/>
      <c r="D79" s="22"/>
      <c r="E79" s="22"/>
      <c r="F79" s="49"/>
      <c r="G79" s="22"/>
      <c r="H79" s="45"/>
    </row>
    <row r="80" spans="1:8" s="21" customFormat="1" ht="18.75" customHeight="1" x14ac:dyDescent="0.25">
      <c r="A80" s="38" t="s">
        <v>96</v>
      </c>
      <c r="B80" s="39" t="s">
        <v>97</v>
      </c>
      <c r="C80" s="40">
        <f t="shared" si="7"/>
        <v>2</v>
      </c>
      <c r="D80" s="40">
        <v>2</v>
      </c>
      <c r="E80" s="40">
        <v>0</v>
      </c>
      <c r="F80" s="40">
        <v>0</v>
      </c>
      <c r="G80" s="40">
        <f>(D80*15)+(E80*45)+(F80*30)</f>
        <v>30</v>
      </c>
      <c r="H80" s="31"/>
    </row>
    <row r="81" spans="1:8" s="21" customFormat="1" ht="18.75" customHeight="1" x14ac:dyDescent="0.25">
      <c r="A81" s="38" t="s">
        <v>98</v>
      </c>
      <c r="B81" s="50" t="s">
        <v>99</v>
      </c>
      <c r="C81" s="40">
        <f t="shared" si="7"/>
        <v>2</v>
      </c>
      <c r="D81" s="40">
        <v>2</v>
      </c>
      <c r="E81" s="40">
        <v>0</v>
      </c>
      <c r="F81" s="40">
        <v>0</v>
      </c>
      <c r="G81" s="40">
        <f>(D81*15)+(E81*45)+(F81*30)</f>
        <v>30</v>
      </c>
      <c r="H81" s="31"/>
    </row>
    <row r="82" spans="1:8" s="21" customFormat="1" ht="18.75" customHeight="1" x14ac:dyDescent="0.25">
      <c r="A82" s="38" t="s">
        <v>100</v>
      </c>
      <c r="B82" s="39" t="s">
        <v>101</v>
      </c>
      <c r="C82" s="40">
        <f t="shared" si="7"/>
        <v>2</v>
      </c>
      <c r="D82" s="40">
        <v>2</v>
      </c>
      <c r="E82" s="40">
        <v>0</v>
      </c>
      <c r="F82" s="40">
        <v>0</v>
      </c>
      <c r="G82" s="40">
        <f>(D82*15)+(E82*45)+(F82*30)</f>
        <v>30</v>
      </c>
      <c r="H82" s="45"/>
    </row>
    <row r="83" spans="1:8" s="21" customFormat="1" ht="18.75" customHeight="1" x14ac:dyDescent="0.25">
      <c r="A83" s="25" t="s">
        <v>102</v>
      </c>
      <c r="B83" s="25"/>
      <c r="C83" s="15">
        <f>SUM(C72:C81)</f>
        <v>18</v>
      </c>
      <c r="D83" s="15">
        <f>SUM(D72:D81)</f>
        <v>15</v>
      </c>
      <c r="E83" s="15">
        <f>SUM(E72:E81)</f>
        <v>3</v>
      </c>
      <c r="F83" s="15">
        <f>SUM(F72:F81)</f>
        <v>0</v>
      </c>
      <c r="G83" s="15">
        <f>SUM(G72:G81)</f>
        <v>360</v>
      </c>
      <c r="H83" s="36"/>
    </row>
    <row r="84" spans="1:8" s="21" customFormat="1" ht="18.75" customHeight="1" x14ac:dyDescent="0.25">
      <c r="A84" s="38" t="s">
        <v>103</v>
      </c>
      <c r="B84" s="39" t="s">
        <v>104</v>
      </c>
      <c r="C84" s="28">
        <v>2</v>
      </c>
      <c r="D84" s="28">
        <v>2</v>
      </c>
      <c r="E84" s="28">
        <v>0</v>
      </c>
      <c r="F84" s="28">
        <v>0</v>
      </c>
      <c r="G84" s="28">
        <f>F84*30+E84*45+D84*15</f>
        <v>30</v>
      </c>
      <c r="H84" s="22"/>
    </row>
    <row r="85" spans="1:8" s="21" customFormat="1" ht="18.75" customHeight="1" x14ac:dyDescent="0.25">
      <c r="A85" s="38" t="s">
        <v>105</v>
      </c>
      <c r="B85" s="39" t="s">
        <v>106</v>
      </c>
      <c r="C85" s="40">
        <f>D85+E85+F85</f>
        <v>1</v>
      </c>
      <c r="D85" s="40">
        <v>0</v>
      </c>
      <c r="E85" s="40">
        <v>1</v>
      </c>
      <c r="F85" s="40">
        <v>0</v>
      </c>
      <c r="G85" s="40">
        <f>(D85*15)+(E85*45)+(F85*30)</f>
        <v>45</v>
      </c>
      <c r="H85" s="45"/>
    </row>
    <row r="86" spans="1:8" s="21" customFormat="1" ht="18.75" customHeight="1" x14ac:dyDescent="0.25">
      <c r="A86" s="38" t="s">
        <v>107</v>
      </c>
      <c r="B86" s="39" t="s">
        <v>108</v>
      </c>
      <c r="C86" s="40">
        <f>D86+E86+F86</f>
        <v>2</v>
      </c>
      <c r="D86" s="40">
        <v>2</v>
      </c>
      <c r="E86" s="40">
        <v>0</v>
      </c>
      <c r="F86" s="40">
        <v>0</v>
      </c>
      <c r="G86" s="40">
        <f>(D86*15)+(E86*45)+(F86*30)</f>
        <v>30</v>
      </c>
      <c r="H86" s="22"/>
    </row>
    <row r="87" spans="1:8" s="21" customFormat="1" ht="18.75" customHeight="1" x14ac:dyDescent="0.25">
      <c r="A87" s="38" t="s">
        <v>109</v>
      </c>
      <c r="B87" s="39" t="s">
        <v>110</v>
      </c>
      <c r="C87" s="40">
        <f>D87+E87+F87</f>
        <v>1</v>
      </c>
      <c r="D87" s="40">
        <v>0</v>
      </c>
      <c r="E87" s="40">
        <v>1</v>
      </c>
      <c r="F87" s="40">
        <v>0</v>
      </c>
      <c r="G87" s="40">
        <f>(D87*15)+(E87*45)+(F87*30)</f>
        <v>45</v>
      </c>
      <c r="H87" s="22"/>
    </row>
    <row r="88" spans="1:8" s="21" customFormat="1" ht="18.75" customHeight="1" x14ac:dyDescent="0.25">
      <c r="A88" s="38" t="s">
        <v>111</v>
      </c>
      <c r="B88" s="39" t="s">
        <v>112</v>
      </c>
      <c r="C88" s="40">
        <f>D88+E88+F88</f>
        <v>2</v>
      </c>
      <c r="D88" s="40">
        <v>1</v>
      </c>
      <c r="E88" s="40">
        <v>1</v>
      </c>
      <c r="F88" s="40">
        <v>0</v>
      </c>
      <c r="G88" s="40">
        <f>(D88*15)+(E88*45)+(F88*30)</f>
        <v>60</v>
      </c>
      <c r="H88" s="22"/>
    </row>
    <row r="89" spans="1:8" s="21" customFormat="1" ht="18.75" customHeight="1" x14ac:dyDescent="0.25">
      <c r="A89" s="28"/>
      <c r="B89" s="51" t="s">
        <v>113</v>
      </c>
      <c r="C89" s="28"/>
      <c r="D89" s="28"/>
      <c r="E89" s="28"/>
      <c r="F89" s="28"/>
      <c r="G89" s="28"/>
      <c r="H89" s="22"/>
    </row>
    <row r="90" spans="1:8" s="21" customFormat="1" ht="18.75" customHeight="1" x14ac:dyDescent="0.25">
      <c r="A90" s="38" t="s">
        <v>114</v>
      </c>
      <c r="B90" s="39" t="s">
        <v>115</v>
      </c>
      <c r="C90" s="40">
        <f>D90+E90+F90</f>
        <v>2</v>
      </c>
      <c r="D90" s="40">
        <v>2</v>
      </c>
      <c r="E90" s="40">
        <v>0</v>
      </c>
      <c r="F90" s="40">
        <v>0</v>
      </c>
      <c r="G90" s="40">
        <f>(D90*15)+(E90*45)+(F90*30)</f>
        <v>30</v>
      </c>
      <c r="H90" s="52"/>
    </row>
    <row r="91" spans="1:8" s="21" customFormat="1" ht="18.75" customHeight="1" x14ac:dyDescent="0.25">
      <c r="A91" s="38" t="s">
        <v>116</v>
      </c>
      <c r="B91" s="39" t="s">
        <v>117</v>
      </c>
      <c r="C91" s="40">
        <v>2</v>
      </c>
      <c r="D91" s="40">
        <v>2</v>
      </c>
      <c r="E91" s="40">
        <v>0</v>
      </c>
      <c r="F91" s="40">
        <v>0</v>
      </c>
      <c r="G91" s="40">
        <f t="shared" ref="G91:G97" si="8">(D91*15)+(E91*45)+(F91*30)</f>
        <v>30</v>
      </c>
      <c r="H91" s="22"/>
    </row>
    <row r="92" spans="1:8" s="21" customFormat="1" ht="18.75" customHeight="1" x14ac:dyDescent="0.25">
      <c r="A92" s="38" t="s">
        <v>118</v>
      </c>
      <c r="B92" s="53" t="s">
        <v>119</v>
      </c>
      <c r="C92" s="40">
        <f t="shared" ref="C92:C97" si="9">D92+E92+F92</f>
        <v>2</v>
      </c>
      <c r="D92" s="40">
        <v>2</v>
      </c>
      <c r="E92" s="40">
        <v>0</v>
      </c>
      <c r="F92" s="40">
        <v>0</v>
      </c>
      <c r="G92" s="40">
        <f>(D92*15)+(E92*45)+(F92*30)</f>
        <v>30</v>
      </c>
      <c r="H92" s="31"/>
    </row>
    <row r="93" spans="1:8" s="21" customFormat="1" ht="18.75" customHeight="1" x14ac:dyDescent="0.25">
      <c r="A93" s="54">
        <v>121046</v>
      </c>
      <c r="B93" s="53" t="s">
        <v>120</v>
      </c>
      <c r="C93" s="40">
        <f t="shared" si="9"/>
        <v>2</v>
      </c>
      <c r="D93" s="40">
        <v>2</v>
      </c>
      <c r="E93" s="40">
        <v>0</v>
      </c>
      <c r="F93" s="40">
        <v>0</v>
      </c>
      <c r="G93" s="40">
        <f t="shared" si="8"/>
        <v>30</v>
      </c>
      <c r="H93" s="22"/>
    </row>
    <row r="94" spans="1:8" s="21" customFormat="1" ht="18.75" customHeight="1" x14ac:dyDescent="0.25">
      <c r="A94" s="38" t="s">
        <v>121</v>
      </c>
      <c r="B94" s="50" t="s">
        <v>122</v>
      </c>
      <c r="C94" s="40">
        <f t="shared" si="9"/>
        <v>2</v>
      </c>
      <c r="D94" s="54">
        <v>2</v>
      </c>
      <c r="E94" s="54">
        <v>0</v>
      </c>
      <c r="F94" s="54">
        <v>0</v>
      </c>
      <c r="G94" s="40">
        <f t="shared" si="8"/>
        <v>30</v>
      </c>
      <c r="H94" s="22"/>
    </row>
    <row r="95" spans="1:8" s="21" customFormat="1" ht="18.75" customHeight="1" x14ac:dyDescent="0.25">
      <c r="A95" s="38" t="s">
        <v>123</v>
      </c>
      <c r="B95" s="55" t="s">
        <v>124</v>
      </c>
      <c r="C95" s="40">
        <f t="shared" si="9"/>
        <v>2</v>
      </c>
      <c r="D95" s="40">
        <v>2</v>
      </c>
      <c r="E95" s="40">
        <v>0</v>
      </c>
      <c r="F95" s="40">
        <v>0</v>
      </c>
      <c r="G95" s="40">
        <f t="shared" si="8"/>
        <v>30</v>
      </c>
      <c r="H95" s="22"/>
    </row>
    <row r="96" spans="1:8" s="21" customFormat="1" ht="18.75" customHeight="1" x14ac:dyDescent="0.25">
      <c r="A96" s="28">
        <v>117048</v>
      </c>
      <c r="B96" s="29" t="s">
        <v>125</v>
      </c>
      <c r="C96" s="40">
        <f t="shared" si="9"/>
        <v>2</v>
      </c>
      <c r="D96" s="40">
        <v>2</v>
      </c>
      <c r="E96" s="40">
        <v>0</v>
      </c>
      <c r="F96" s="40">
        <v>0</v>
      </c>
      <c r="G96" s="40">
        <f t="shared" si="8"/>
        <v>30</v>
      </c>
      <c r="H96" s="22"/>
    </row>
    <row r="97" spans="1:10" s="21" customFormat="1" ht="18.75" customHeight="1" x14ac:dyDescent="0.25">
      <c r="A97" s="28">
        <v>121047</v>
      </c>
      <c r="B97" s="29" t="s">
        <v>126</v>
      </c>
      <c r="C97" s="40">
        <f t="shared" si="9"/>
        <v>2</v>
      </c>
      <c r="D97" s="40">
        <v>2</v>
      </c>
      <c r="E97" s="40">
        <v>0</v>
      </c>
      <c r="F97" s="40">
        <v>0</v>
      </c>
      <c r="G97" s="40">
        <f t="shared" si="8"/>
        <v>30</v>
      </c>
      <c r="H97" s="22"/>
    </row>
    <row r="98" spans="1:10" s="21" customFormat="1" ht="18.75" customHeight="1" x14ac:dyDescent="0.25">
      <c r="A98" s="25" t="s">
        <v>127</v>
      </c>
      <c r="B98" s="25"/>
      <c r="C98" s="32">
        <f>SUM(C84:C93)</f>
        <v>16</v>
      </c>
      <c r="D98" s="32">
        <f>SUM(D84:D93)</f>
        <v>13</v>
      </c>
      <c r="E98" s="32">
        <f>SUM(E84:E93)</f>
        <v>3</v>
      </c>
      <c r="F98" s="32">
        <f>SUM(F84:F93)</f>
        <v>0</v>
      </c>
      <c r="G98" s="32">
        <f>SUM(G84:G93)</f>
        <v>330</v>
      </c>
      <c r="H98" s="36"/>
    </row>
    <row r="99" spans="1:10" s="21" customFormat="1" ht="18.75" customHeight="1" x14ac:dyDescent="0.25">
      <c r="A99" s="56" t="s">
        <v>128</v>
      </c>
      <c r="B99" s="57" t="s">
        <v>129</v>
      </c>
      <c r="C99" s="22">
        <v>10</v>
      </c>
      <c r="D99" s="22">
        <v>10</v>
      </c>
      <c r="E99" s="22">
        <v>0</v>
      </c>
      <c r="F99" s="22">
        <v>0</v>
      </c>
      <c r="G99" s="22">
        <v>150</v>
      </c>
      <c r="H99" s="22"/>
    </row>
    <row r="100" spans="1:10" s="21" customFormat="1" ht="18.75" customHeight="1" x14ac:dyDescent="0.25">
      <c r="A100" s="25" t="s">
        <v>130</v>
      </c>
      <c r="B100" s="25"/>
      <c r="C100" s="15">
        <v>10</v>
      </c>
      <c r="D100" s="15">
        <v>10</v>
      </c>
      <c r="E100" s="15">
        <v>0</v>
      </c>
      <c r="F100" s="15">
        <v>0</v>
      </c>
      <c r="G100" s="15">
        <v>150</v>
      </c>
      <c r="H100" s="36"/>
    </row>
    <row r="101" spans="1:10" s="21" customFormat="1" ht="18.75" customHeight="1" x14ac:dyDescent="0.25">
      <c r="A101" s="58" t="s">
        <v>131</v>
      </c>
      <c r="B101" s="58"/>
      <c r="C101" s="59">
        <f>C16+C25+C34+C45+C57+C71+C83+C98+C100</f>
        <v>144</v>
      </c>
      <c r="D101" s="59">
        <f>D16+D25+D34+D45+D57+D71+D83+D98+D100</f>
        <v>109</v>
      </c>
      <c r="E101" s="59">
        <f>E16+E25+E34+E45+E57+E71+E83+E98+E100</f>
        <v>18</v>
      </c>
      <c r="F101" s="59">
        <f>F16+F25+F34+F45+F57+F71+F83+F98+F100</f>
        <v>17</v>
      </c>
      <c r="G101" s="59">
        <f>G16+G25+G34+G45+G57+G71+G83+G98+G100</f>
        <v>2955</v>
      </c>
      <c r="H101" s="59">
        <f>G101-G100</f>
        <v>2805</v>
      </c>
    </row>
    <row r="102" spans="1:10" s="66" customFormat="1" ht="34.5" customHeight="1" x14ac:dyDescent="0.3">
      <c r="A102" s="60" t="s">
        <v>132</v>
      </c>
      <c r="B102" s="61"/>
      <c r="C102" s="62"/>
      <c r="D102" s="63" t="s">
        <v>133</v>
      </c>
      <c r="E102" s="63"/>
      <c r="F102" s="63"/>
      <c r="G102" s="63"/>
      <c r="H102" s="63"/>
      <c r="I102" s="64"/>
      <c r="J102" s="65"/>
    </row>
    <row r="103" spans="1:10" s="65" customFormat="1" ht="20.25" customHeight="1" x14ac:dyDescent="0.25">
      <c r="A103" s="67" t="s">
        <v>134</v>
      </c>
      <c r="B103" s="67"/>
      <c r="C103" s="68"/>
      <c r="D103" s="68"/>
      <c r="E103" s="69"/>
      <c r="F103" s="69"/>
      <c r="G103" s="69"/>
      <c r="H103" s="69"/>
      <c r="I103" s="66"/>
      <c r="J103" s="66"/>
    </row>
    <row r="104" spans="1:10" s="66" customFormat="1" ht="20.25" customHeight="1" x14ac:dyDescent="0.25">
      <c r="A104" s="67" t="s">
        <v>135</v>
      </c>
      <c r="B104" s="67"/>
      <c r="C104" s="68"/>
      <c r="D104" s="68"/>
      <c r="E104" s="70"/>
      <c r="F104" s="70"/>
      <c r="G104" s="70"/>
      <c r="H104" s="70"/>
    </row>
    <row r="105" spans="1:10" s="66" customFormat="1" ht="20.25" customHeight="1" x14ac:dyDescent="0.25">
      <c r="A105" s="67" t="s">
        <v>136</v>
      </c>
      <c r="B105" s="67"/>
      <c r="C105" s="68"/>
      <c r="D105" s="68"/>
      <c r="E105" s="70"/>
      <c r="F105" s="70"/>
      <c r="G105" s="70"/>
      <c r="H105" s="70"/>
    </row>
  </sheetData>
  <mergeCells count="30">
    <mergeCell ref="A101:B101"/>
    <mergeCell ref="D102:H102"/>
    <mergeCell ref="A103:B103"/>
    <mergeCell ref="E103:H103"/>
    <mergeCell ref="A104:B104"/>
    <mergeCell ref="A105:B105"/>
    <mergeCell ref="A57:B57"/>
    <mergeCell ref="A66:C66"/>
    <mergeCell ref="A71:B71"/>
    <mergeCell ref="A83:B83"/>
    <mergeCell ref="A98:B98"/>
    <mergeCell ref="A100:B100"/>
    <mergeCell ref="A16:B16"/>
    <mergeCell ref="A25:B25"/>
    <mergeCell ref="A34:B34"/>
    <mergeCell ref="A41:C41"/>
    <mergeCell ref="A45:B45"/>
    <mergeCell ref="A53:C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2017-08-17T02:36:04Z</dcterms:created>
  <dcterms:modified xsi:type="dcterms:W3CDTF">2017-08-17T02:36:40Z</dcterms:modified>
</cp:coreProperties>
</file>